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J:\024-FinancesJuridique\3 - Conventions et Marchés publics\2 - JURIDIQUE\2 - MARCHES PUBLICS\2025 Marchés publics\23_MP_25MPROG23_travaux_Marine_peintres\2_DCE\25MPROG23\25MPROG23_lot 3\"/>
    </mc:Choice>
  </mc:AlternateContent>
  <xr:revisionPtr revIDLastSave="0" documentId="13_ncr:1_{B826A4F5-1F80-4663-8A91-400DC9F059D1}" xr6:coauthVersionLast="47" xr6:coauthVersionMax="47" xr10:uidLastSave="{00000000-0000-0000-0000-000000000000}"/>
  <bookViews>
    <workbookView xWindow="-108" yWindow="-108" windowWidth="23256" windowHeight="12456" tabRatio="789" xr2:uid="{00000000-000D-0000-FFFF-FFFF00000000}"/>
  </bookViews>
  <sheets>
    <sheet name="LOT 3 - DPGF" sheetId="15" r:id="rId1"/>
  </sheets>
  <definedNames>
    <definedName name="__xlnm.Print_Area" localSheetId="0">'LOT 3 - DPGF'!$A$1:$G$62</definedName>
    <definedName name="_Hlk182927608" localSheetId="0">'LOT 3 - DPGF'!#REF!</definedName>
    <definedName name="_Toc126759309" localSheetId="0">'LOT 3 - DPGF'!#REF!</definedName>
    <definedName name="_xlnm.Print_Area" localSheetId="0">'LOT 3 - DPGF'!$A$1:$K$62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2" i="15" l="1"/>
  <c r="I51" i="15"/>
  <c r="I50" i="15"/>
  <c r="I49" i="15"/>
  <c r="I48" i="15"/>
  <c r="I47" i="15"/>
  <c r="J47" i="15" s="1"/>
  <c r="K47" i="15" s="1"/>
  <c r="I46" i="15"/>
  <c r="I45" i="15"/>
  <c r="I42" i="15"/>
  <c r="I41" i="15" s="1"/>
  <c r="I38" i="15"/>
  <c r="I29" i="15"/>
  <c r="I44" i="15" l="1"/>
  <c r="I34" i="15" l="1"/>
  <c r="I25" i="15"/>
  <c r="I11" i="15"/>
  <c r="I12" i="15"/>
  <c r="J49" i="15"/>
  <c r="K49" i="15" s="1"/>
  <c r="J50" i="15"/>
  <c r="J48" i="15"/>
  <c r="K48" i="15" s="1"/>
  <c r="J46" i="15"/>
  <c r="J45" i="15"/>
  <c r="I8" i="15"/>
  <c r="I9" i="15"/>
  <c r="I6" i="15"/>
  <c r="I35" i="15"/>
  <c r="I39" i="15"/>
  <c r="I37" i="15" s="1"/>
  <c r="I61" i="15"/>
  <c r="I60" i="15" s="1"/>
  <c r="I58" i="15"/>
  <c r="I57" i="15" s="1"/>
  <c r="I55" i="15"/>
  <c r="I54" i="15" s="1"/>
  <c r="I33" i="15"/>
  <c r="I32" i="15"/>
  <c r="J32" i="15" s="1"/>
  <c r="K32" i="15" s="1"/>
  <c r="I31" i="15"/>
  <c r="I30" i="15"/>
  <c r="I26" i="15"/>
  <c r="I24" i="15"/>
  <c r="I23" i="15"/>
  <c r="I22" i="15"/>
  <c r="I21" i="15"/>
  <c r="I20" i="15"/>
  <c r="I19" i="15"/>
  <c r="I18" i="15"/>
  <c r="I17" i="15"/>
  <c r="I16" i="15"/>
  <c r="J16" i="15" s="1"/>
  <c r="I15" i="15"/>
  <c r="I14" i="15" l="1"/>
  <c r="I28" i="15"/>
  <c r="J34" i="15"/>
  <c r="K34" i="15" s="1"/>
  <c r="J25" i="15"/>
  <c r="K25" i="15" s="1"/>
  <c r="J11" i="15"/>
  <c r="K11" i="15" s="1"/>
  <c r="K45" i="15"/>
  <c r="K50" i="15"/>
  <c r="K46" i="15"/>
  <c r="J51" i="15"/>
  <c r="J52" i="15"/>
  <c r="K52" i="15" s="1"/>
  <c r="J12" i="15"/>
  <c r="K12" i="15" s="1"/>
  <c r="J6" i="15"/>
  <c r="K6" i="15" s="1"/>
  <c r="I10" i="15"/>
  <c r="J35" i="15"/>
  <c r="K35" i="15" s="1"/>
  <c r="J39" i="15"/>
  <c r="K39" i="15" s="1"/>
  <c r="J24" i="15"/>
  <c r="K24" i="15" s="1"/>
  <c r="J23" i="15"/>
  <c r="K23" i="15" s="1"/>
  <c r="J22" i="15"/>
  <c r="K22" i="15" s="1"/>
  <c r="J44" i="15" l="1"/>
  <c r="K51" i="15"/>
  <c r="K44" i="15" s="1"/>
  <c r="I7" i="15"/>
  <c r="I5" i="15" s="1"/>
  <c r="K63" i="15" s="1"/>
  <c r="J8" i="15"/>
  <c r="J9" i="15"/>
  <c r="J15" i="15"/>
  <c r="K16" i="15"/>
  <c r="J17" i="15"/>
  <c r="J19" i="15"/>
  <c r="K19" i="15" s="1"/>
  <c r="J21" i="15"/>
  <c r="J26" i="15"/>
  <c r="J30" i="15"/>
  <c r="K30" i="15" s="1"/>
  <c r="J31" i="15"/>
  <c r="J33" i="15"/>
  <c r="K33" i="15" s="1"/>
  <c r="K15" i="15" l="1"/>
  <c r="J42" i="15"/>
  <c r="J58" i="15"/>
  <c r="J57" i="15" s="1"/>
  <c r="J61" i="15"/>
  <c r="J60" i="15" s="1"/>
  <c r="J55" i="15"/>
  <c r="J54" i="15" s="1"/>
  <c r="J38" i="15"/>
  <c r="J37" i="15" s="1"/>
  <c r="K31" i="15"/>
  <c r="J29" i="15"/>
  <c r="K26" i="15"/>
  <c r="K21" i="15"/>
  <c r="J20" i="15"/>
  <c r="K20" i="15" s="1"/>
  <c r="J18" i="15"/>
  <c r="K18" i="15" s="1"/>
  <c r="K17" i="15"/>
  <c r="J10" i="15"/>
  <c r="K10" i="15" s="1"/>
  <c r="K9" i="15"/>
  <c r="K8" i="15"/>
  <c r="J7" i="15"/>
  <c r="K7" i="15" s="1"/>
  <c r="K64" i="15" l="1"/>
  <c r="K65" i="15" s="1"/>
  <c r="K14" i="15"/>
  <c r="K42" i="15"/>
  <c r="K41" i="15" s="1"/>
  <c r="J41" i="15"/>
  <c r="K29" i="15"/>
  <c r="K28" i="15" s="1"/>
  <c r="J28" i="15"/>
  <c r="J14" i="15"/>
  <c r="J5" i="15"/>
  <c r="K61" i="15"/>
  <c r="K60" i="15" s="1"/>
  <c r="K58" i="15"/>
  <c r="K57" i="15" s="1"/>
  <c r="K55" i="15"/>
  <c r="K54" i="15" s="1"/>
  <c r="K38" i="15"/>
  <c r="K37" i="15" s="1"/>
  <c r="K5" i="15"/>
</calcChain>
</file>

<file path=xl/sharedStrings.xml><?xml version="1.0" encoding="utf-8"?>
<sst xmlns="http://schemas.openxmlformats.org/spreadsheetml/2006/main" count="258" uniqueCount="176">
  <si>
    <t>Ens</t>
  </si>
  <si>
    <t>TOTAL TTC</t>
  </si>
  <si>
    <t>TOTAL HT</t>
  </si>
  <si>
    <t>U</t>
  </si>
  <si>
    <t>m2</t>
  </si>
  <si>
    <t>Maintenance</t>
  </si>
  <si>
    <t>Dépose</t>
  </si>
  <si>
    <t>Unité</t>
  </si>
  <si>
    <t>Qte</t>
  </si>
  <si>
    <t>P.U.</t>
  </si>
  <si>
    <t>TVA 20%</t>
  </si>
  <si>
    <t>sous total</t>
  </si>
  <si>
    <t>Pose des éléments sus-décrits</t>
  </si>
  <si>
    <t>Montant TTC</t>
  </si>
  <si>
    <t>Montant HT</t>
  </si>
  <si>
    <t>Dimensions (en cm)</t>
  </si>
  <si>
    <t>Implantation</t>
  </si>
  <si>
    <t xml:space="preserve"> Pose</t>
  </si>
  <si>
    <t>POSTE 5</t>
  </si>
  <si>
    <t>POSTE 4</t>
  </si>
  <si>
    <t>P. 13</t>
  </si>
  <si>
    <t>POSTE 3</t>
  </si>
  <si>
    <t xml:space="preserve">POSTE 2 </t>
  </si>
  <si>
    <t xml:space="preserve">POSTE 1 </t>
  </si>
  <si>
    <t xml:space="preserve">N° page cahier graphique </t>
  </si>
  <si>
    <t>Commentaires</t>
  </si>
  <si>
    <t>Nomenclature</t>
  </si>
  <si>
    <t>P. 21</t>
  </si>
  <si>
    <t>P. 7</t>
  </si>
  <si>
    <t>P. 12</t>
  </si>
  <si>
    <t>P. 16</t>
  </si>
  <si>
    <t>P. 19</t>
  </si>
  <si>
    <t>Prototypes</t>
  </si>
  <si>
    <t>H 50 x L 50 cm</t>
  </si>
  <si>
    <t xml:space="preserve">DAO vinyle adhésif blanc mat </t>
  </si>
  <si>
    <t>DAO vinyle adhésif noir mat</t>
  </si>
  <si>
    <t>1 personne pendant 1/2 journée + matériel pour retouches</t>
  </si>
  <si>
    <t>Transfert sérigraphique</t>
  </si>
  <si>
    <t xml:space="preserve">III </t>
  </si>
  <si>
    <t xml:space="preserve">IV </t>
  </si>
  <si>
    <t>Descriptif des ouvrages (fabrication/impression et pose)</t>
  </si>
  <si>
    <t xml:space="preserve">Habillage porte expo </t>
  </si>
  <si>
    <t xml:space="preserve">Habillage porte bureau </t>
  </si>
  <si>
    <t>Visuel chronologie</t>
  </si>
  <si>
    <t>Décor capsule 1</t>
  </si>
  <si>
    <t>Décor capsule 2</t>
  </si>
  <si>
    <t>Ours et programmation</t>
  </si>
  <si>
    <t>Liste des noms</t>
  </si>
  <si>
    <t>80 × 55 cm</t>
  </si>
  <si>
    <t xml:space="preserve">114 m2 </t>
  </si>
  <si>
    <t xml:space="preserve">54 m2 </t>
  </si>
  <si>
    <t>130 x 160 cm – 2 m2</t>
  </si>
  <si>
    <t>460 × 300 cm – 14 m2</t>
  </si>
  <si>
    <t>Porte de gauche : 201,8 x 91 cm / Porte de droite : 201,8 x 89,5 cm – 4 m2 au total</t>
  </si>
  <si>
    <t>Porte de gauche : 237,3 x 121,7 cm / Porte de droite : 237,3 x 118,7 cm – 6 m2 au total</t>
  </si>
  <si>
    <t>P. 6</t>
  </si>
  <si>
    <t>P. 8</t>
  </si>
  <si>
    <t>P. 22</t>
  </si>
  <si>
    <t>P. 23</t>
  </si>
  <si>
    <t xml:space="preserve">HPE </t>
  </si>
  <si>
    <t>HPB</t>
  </si>
  <si>
    <t>VC</t>
  </si>
  <si>
    <t>DC1</t>
  </si>
  <si>
    <t>DC2</t>
  </si>
  <si>
    <t>O</t>
  </si>
  <si>
    <t>LN</t>
  </si>
  <si>
    <t>Adhésif teinté masse découpé</t>
  </si>
  <si>
    <t>Papier peint mat type aqua paper</t>
  </si>
  <si>
    <t>Aqua paper préencollé, impression quadri</t>
  </si>
  <si>
    <t>Aqua paper à peindre (fourniture et pose par le lot 3 et peinture par le lot 1) – Prévoir découpes au niveau des poignées de porte et des serrures</t>
  </si>
  <si>
    <t>Adhésif effet métallique couleur cuivre</t>
  </si>
  <si>
    <t>Titre expo 1</t>
  </si>
  <si>
    <t>Texte intro expo 1</t>
  </si>
  <si>
    <t>Titre chronologie expo 1</t>
  </si>
  <si>
    <t>Texte chronologie expo 1</t>
  </si>
  <si>
    <t>Titre de partie expo 1</t>
  </si>
  <si>
    <t>Texte de partie expo 1</t>
  </si>
  <si>
    <t>Titre de thématique expo 1</t>
  </si>
  <si>
    <t>Titre expo 2</t>
  </si>
  <si>
    <t>Texte intro expo 2</t>
  </si>
  <si>
    <t>Titre de partie expo 2</t>
  </si>
  <si>
    <t>Texte de partie expo 2</t>
  </si>
  <si>
    <t>Adhésif mat teinté masse blanc ou noir</t>
  </si>
  <si>
    <t>Adhésif mat découpé teinté masse bleu</t>
  </si>
  <si>
    <t>Adhésif mat découpé teinté masse blanc, noir ou bleu</t>
  </si>
  <si>
    <t>Signalétique et pictos</t>
  </si>
  <si>
    <t>Planche A3</t>
  </si>
  <si>
    <t>TE1</t>
  </si>
  <si>
    <t>TI1</t>
  </si>
  <si>
    <t>TC1</t>
  </si>
  <si>
    <t>TXC1</t>
  </si>
  <si>
    <t>TP1</t>
  </si>
  <si>
    <t>TXP1</t>
  </si>
  <si>
    <t>TT1</t>
  </si>
  <si>
    <t>TE2</t>
  </si>
  <si>
    <t>TI2</t>
  </si>
  <si>
    <t>TP2</t>
  </si>
  <si>
    <t>TXP2</t>
  </si>
  <si>
    <t>S</t>
  </si>
  <si>
    <t>200 × 110 cm</t>
  </si>
  <si>
    <t>250 × 100 cm</t>
  </si>
  <si>
    <t>600 × 60 cm</t>
  </si>
  <si>
    <t>600 × 100 cm</t>
  </si>
  <si>
    <r>
      <rPr>
        <b/>
        <sz val="10"/>
        <color theme="1"/>
        <rFont val="Calibri (Corps)"/>
      </rPr>
      <t xml:space="preserve">(format 1) </t>
    </r>
    <r>
      <rPr>
        <sz val="10"/>
        <color theme="1"/>
        <rFont val="Calibri (Corps)"/>
      </rPr>
      <t xml:space="preserve">250 × 50 cm ou </t>
    </r>
    <r>
      <rPr>
        <b/>
        <sz val="10"/>
        <color theme="1"/>
        <rFont val="Calibri (Corps)"/>
      </rPr>
      <t>(format 2)</t>
    </r>
    <r>
      <rPr>
        <sz val="10"/>
        <color theme="1"/>
        <rFont val="Calibri (Corps)"/>
      </rPr>
      <t xml:space="preserve"> 450 x 25 cm</t>
    </r>
  </si>
  <si>
    <t>100 × 100 cm</t>
  </si>
  <si>
    <t>300 × 60 cm</t>
  </si>
  <si>
    <t>200 × 100 cm</t>
  </si>
  <si>
    <t>250 × 30 cm</t>
  </si>
  <si>
    <t xml:space="preserve">impression quadri sur medium épaisseur 3 mm ou 10 mm (inclus fixation) </t>
  </si>
  <si>
    <t>Cartel simple expo 1</t>
  </si>
  <si>
    <t>Cartel développé expo 1</t>
  </si>
  <si>
    <t>Cartel thématique petit format</t>
  </si>
  <si>
    <t>Cartel thématique grand format</t>
  </si>
  <si>
    <t>Texte de partie capsule</t>
  </si>
  <si>
    <t>Medium peint 3 mm (référence de peinture donnée par le lot 1 – 8 teintes en tout) avec arrêtes adoucies, impression directe</t>
  </si>
  <si>
    <t xml:space="preserve">Medium 10 mm peint sur les 2 faces et tranches (référence de peinture donnée par le lot 1) avec arrêtes adoucies, impression directe + vernis ou film de protection anti-rayure  </t>
  </si>
  <si>
    <t>Medium peint 10 mm (référence de peinture donnée par le lot 1 – 8 teintes en tout) avec arrêtes adoucies, impression directe / entretoise 10 mm</t>
  </si>
  <si>
    <t>22 × 15 cm</t>
  </si>
  <si>
    <t>22 × 30 cm</t>
  </si>
  <si>
    <t>38 × 65 cm</t>
  </si>
  <si>
    <t>56 × 65 cm</t>
  </si>
  <si>
    <t>100 × 150 cm</t>
  </si>
  <si>
    <t>Cartel pupitre petit format</t>
  </si>
  <si>
    <t>Cartel pupitre grand format</t>
  </si>
  <si>
    <t xml:space="preserve">70 x 30 cm  </t>
  </si>
  <si>
    <t xml:space="preserve">110 × 30 cm </t>
  </si>
  <si>
    <t>Transfert sérigraphique 1 ton (bleu foncé)</t>
  </si>
  <si>
    <t>CS2</t>
  </si>
  <si>
    <t>CH2</t>
  </si>
  <si>
    <t>Cartel simple expo 2</t>
  </si>
  <si>
    <t>Cartel hommage expo 2</t>
  </si>
  <si>
    <t>22 × 35 cm</t>
  </si>
  <si>
    <t>CS1</t>
  </si>
  <si>
    <t>CD1</t>
  </si>
  <si>
    <t>CTP</t>
  </si>
  <si>
    <t>CTG</t>
  </si>
  <si>
    <t>TXPC</t>
  </si>
  <si>
    <t>CPP</t>
  </si>
  <si>
    <t>CPG</t>
  </si>
  <si>
    <t>impression quadri sur toile opaque de type jet tex</t>
  </si>
  <si>
    <t>ST</t>
  </si>
  <si>
    <t xml:space="preserve">Stèle entrée </t>
  </si>
  <si>
    <t>Impression quadri sur toile de type Jet tex, insertion dans profilé aluminium (fourni et posé par le lot 1)</t>
  </si>
  <si>
    <t>85 x 240 cm</t>
  </si>
  <si>
    <t>impression quadri sur papier peint mat type aqua paper</t>
  </si>
  <si>
    <t>DAO vinyle adhésif effet métallique cuivre</t>
  </si>
  <si>
    <t xml:space="preserve">impression quadri sur medium 3 mm peint 1 face et tranches </t>
  </si>
  <si>
    <t xml:space="preserve">impression quadri sur medium 10 mm peint 1 face et tranches </t>
  </si>
  <si>
    <t xml:space="preserve">impression quadri sur toile opaque de type jet tex </t>
  </si>
  <si>
    <t>ECH1</t>
  </si>
  <si>
    <t>ECH2</t>
  </si>
  <si>
    <t>ECH3</t>
  </si>
  <si>
    <t>ECH4</t>
  </si>
  <si>
    <t>ECH5</t>
  </si>
  <si>
    <t>ECH6</t>
  </si>
  <si>
    <t>ECH7</t>
  </si>
  <si>
    <t>ECH8</t>
  </si>
  <si>
    <t>P. 9-10</t>
  </si>
  <si>
    <t>P. 10-11</t>
  </si>
  <si>
    <t>P. 18</t>
  </si>
  <si>
    <t>P. 20</t>
  </si>
  <si>
    <t>P. 14</t>
  </si>
  <si>
    <t>P. 15</t>
  </si>
  <si>
    <t>P. 17</t>
  </si>
  <si>
    <t>DAO vinyle adhésif bleu mat</t>
  </si>
  <si>
    <t>H 22 x L 15 cm</t>
  </si>
  <si>
    <t>H 70 x L 30 cm</t>
  </si>
  <si>
    <r>
      <t xml:space="preserve">Aqua paper préencollé, impression quadri avec verni sélectif </t>
    </r>
    <r>
      <rPr>
        <b/>
        <sz val="10"/>
        <color rgb="FFFF0000"/>
        <rFont val="Calibri (Corps)"/>
      </rPr>
      <t>ou commande d’un papier-peint existant sur le commerce, effet satin / mat (référence à préciser en exé)</t>
    </r>
  </si>
  <si>
    <r>
      <t xml:space="preserve">500 × 5 cm </t>
    </r>
    <r>
      <rPr>
        <sz val="10"/>
        <color rgb="FFFF0000"/>
        <rFont val="Calibri (Corps)"/>
      </rPr>
      <t>(comprenant la ligne)</t>
    </r>
  </si>
  <si>
    <t xml:space="preserve">Total </t>
  </si>
  <si>
    <t>I</t>
  </si>
  <si>
    <t>II</t>
  </si>
  <si>
    <t>POSTE 6</t>
  </si>
  <si>
    <t>Dépose du présent lot et remise en état (grattage des adhésifs/aquapaper, dissolution de la colle…)</t>
  </si>
  <si>
    <r>
      <t xml:space="preserve">Accord-cadre n° 25MPROG23 - Décomposition du Prix Global et Forfaitaire 
</t>
    </r>
    <r>
      <rPr>
        <i/>
        <sz val="26"/>
        <rFont val="Calibri"/>
        <family val="2"/>
      </rPr>
      <t>La Marine et les peintres</t>
    </r>
    <r>
      <rPr>
        <sz val="26"/>
        <rFont val="Calibri"/>
        <family val="2"/>
      </rPr>
      <t xml:space="preserve"> et 46ème Salon de la Marine</t>
    </r>
    <r>
      <rPr>
        <b/>
        <sz val="26"/>
        <rFont val="Calibri"/>
        <family val="2"/>
      </rPr>
      <t xml:space="preserve">
LOT 3 : Prestations de fabrication /impression et pose de l’ensemble de la signalétique pour l'exposition</t>
    </r>
    <r>
      <rPr>
        <b/>
        <sz val="12"/>
        <rFont val="Calibri"/>
        <family val="2"/>
      </rPr>
      <t xml:space="preserve">
</t>
    </r>
  </si>
  <si>
    <t>IL APPARTIENT AUX CANDIDATS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</si>
</sst>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quot; €&quot;"/>
    <numFmt numFmtId="165" formatCode="#,##0.00\ [$€-40C];[Red]\-#,##0.00\ [$€-40C]"/>
    <numFmt numFmtId="166" formatCode="\ #,##0.00&quot;  € &quot;;&quot; (&quot;#,##0.00&quot;) € &quot;;&quot; -&quot;#&quot;  € &quot;;@\ "/>
    <numFmt numFmtId="167" formatCode="#,##0.00\ _€"/>
  </numFmts>
  <fonts count="24">
    <font>
      <sz val="11"/>
      <color theme="1"/>
      <name val="Calibri"/>
      <family val="2"/>
      <scheme val="minor"/>
    </font>
    <font>
      <sz val="10"/>
      <name val="Arial"/>
      <family val="2"/>
      <charset val="1"/>
    </font>
    <font>
      <sz val="10"/>
      <name val="Arial"/>
      <family val="2"/>
    </font>
    <font>
      <sz val="10"/>
      <color indexed="8"/>
      <name val="Helvetica Neue"/>
      <family val="2"/>
    </font>
    <font>
      <sz val="11"/>
      <color indexed="8"/>
      <name val="Calibri"/>
      <family val="2"/>
    </font>
    <font>
      <sz val="11"/>
      <name val="Calibri"/>
      <family val="2"/>
    </font>
    <font>
      <sz val="26"/>
      <name val="Calibri"/>
      <family val="2"/>
    </font>
    <font>
      <b/>
      <sz val="26"/>
      <name val="Calibri"/>
      <family val="2"/>
    </font>
    <font>
      <b/>
      <sz val="12"/>
      <name val="Calibri"/>
      <family val="2"/>
    </font>
    <font>
      <sz val="13"/>
      <color rgb="FFFF0000"/>
      <name val="Calibri"/>
      <family val="2"/>
    </font>
    <font>
      <sz val="10"/>
      <name val="Calibri"/>
      <family val="2"/>
    </font>
    <font>
      <sz val="10"/>
      <name val="Arial"/>
      <family val="2"/>
      <charset val="204"/>
    </font>
    <font>
      <sz val="10"/>
      <color indexed="8"/>
      <name val="Calibri"/>
      <family val="2"/>
    </font>
    <font>
      <sz val="10"/>
      <color theme="1"/>
      <name val="Calibri"/>
      <family val="2"/>
    </font>
    <font>
      <i/>
      <sz val="26"/>
      <name val="Calibri"/>
      <family val="2"/>
    </font>
    <font>
      <sz val="10.5"/>
      <color theme="1"/>
      <name val="Calibri (Corps)"/>
    </font>
    <font>
      <sz val="10"/>
      <color theme="1"/>
      <name val="Calibri (Corps)"/>
    </font>
    <font>
      <sz val="11"/>
      <color theme="1"/>
      <name val="Calibri (Corps)"/>
    </font>
    <font>
      <b/>
      <sz val="10.5"/>
      <color theme="1"/>
      <name val="Calibri (Corps)"/>
    </font>
    <font>
      <b/>
      <sz val="10"/>
      <color theme="1"/>
      <name val="Calibri (Corps)"/>
    </font>
    <font>
      <b/>
      <sz val="20"/>
      <color theme="1"/>
      <name val="Calibri (Corps)"/>
    </font>
    <font>
      <sz val="10"/>
      <color rgb="FFFF0000"/>
      <name val="Calibri (Corps)"/>
    </font>
    <font>
      <b/>
      <sz val="10"/>
      <color rgb="FFFF0000"/>
      <name val="Calibri (Corps)"/>
    </font>
    <font>
      <sz val="10"/>
      <name val="Calibri (Corps)"/>
    </font>
  </fonts>
  <fills count="14">
    <fill>
      <patternFill patternType="none"/>
    </fill>
    <fill>
      <patternFill patternType="gray125"/>
    </fill>
    <fill>
      <patternFill patternType="solid">
        <fgColor indexed="9"/>
        <bgColor indexed="26"/>
      </patternFill>
    </fill>
    <fill>
      <patternFill patternType="solid">
        <fgColor theme="0" tint="-4.9989318521683403E-2"/>
        <bgColor indexed="9"/>
      </patternFill>
    </fill>
    <fill>
      <patternFill patternType="solid">
        <fgColor theme="6"/>
        <bgColor indexed="26"/>
      </patternFill>
    </fill>
    <fill>
      <patternFill patternType="solid">
        <fgColor theme="2" tint="-0.249977111117893"/>
        <bgColor indexed="64"/>
      </patternFill>
    </fill>
    <fill>
      <patternFill patternType="solid">
        <fgColor theme="4" tint="0.39997558519241921"/>
        <bgColor indexed="26"/>
      </patternFill>
    </fill>
    <fill>
      <patternFill patternType="solid">
        <fgColor theme="4" tint="0.39997558519241921"/>
        <bgColor indexed="55"/>
      </patternFill>
    </fill>
    <fill>
      <patternFill patternType="solid">
        <fgColor theme="4" tint="0.39997558519241921"/>
        <bgColor indexed="64"/>
      </patternFill>
    </fill>
    <fill>
      <patternFill patternType="solid">
        <fgColor rgb="FF9BC2E6"/>
        <bgColor rgb="FFFFFFCC"/>
      </patternFill>
    </fill>
    <fill>
      <patternFill patternType="solid">
        <fgColor rgb="FFFFFFFF"/>
        <bgColor rgb="FFFFFFCC"/>
      </patternFill>
    </fill>
    <fill>
      <patternFill patternType="solid">
        <fgColor theme="4" tint="0.59999389629810485"/>
        <bgColor indexed="26"/>
      </patternFill>
    </fill>
    <fill>
      <patternFill patternType="solid">
        <fgColor theme="4" tint="0.59999389629810485"/>
        <bgColor indexed="64"/>
      </patternFill>
    </fill>
    <fill>
      <patternFill patternType="solid">
        <fgColor theme="0"/>
        <bgColor indexed="26"/>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9"/>
      </left>
      <right/>
      <top/>
      <bottom/>
      <diagonal/>
    </border>
  </borders>
  <cellStyleXfs count="8">
    <xf numFmtId="0" fontId="0" fillId="0" borderId="0"/>
    <xf numFmtId="0" fontId="1" fillId="0" borderId="0" applyNumberFormat="0" applyFill="0" applyBorder="0" applyProtection="0"/>
    <xf numFmtId="0" fontId="3" fillId="0" borderId="0" applyNumberFormat="0" applyFill="0" applyBorder="0" applyProtection="0">
      <alignment vertical="top" wrapText="1"/>
    </xf>
    <xf numFmtId="0" fontId="2" fillId="0" borderId="0" applyNumberFormat="0" applyFill="0" applyBorder="0" applyProtection="0"/>
    <xf numFmtId="0" fontId="4" fillId="0" borderId="0" applyNumberFormat="0" applyFill="0" applyBorder="0" applyProtection="0"/>
    <xf numFmtId="0" fontId="5" fillId="0" borderId="0" applyNumberFormat="0" applyFill="0" applyBorder="0" applyProtection="0"/>
    <xf numFmtId="0" fontId="11" fillId="0" borderId="0"/>
    <xf numFmtId="166" fontId="5" fillId="0" borderId="0" applyFill="0" applyBorder="0" applyProtection="0"/>
  </cellStyleXfs>
  <cellXfs count="72">
    <xf numFmtId="0" fontId="0" fillId="0" borderId="0" xfId="0"/>
    <xf numFmtId="0" fontId="5" fillId="0" borderId="0" xfId="5"/>
    <xf numFmtId="0" fontId="10" fillId="0" borderId="0" xfId="5" applyFont="1"/>
    <xf numFmtId="0" fontId="10" fillId="0" borderId="0" xfId="5" applyFont="1" applyFill="1"/>
    <xf numFmtId="49" fontId="12" fillId="0" borderId="0" xfId="5" applyNumberFormat="1" applyFont="1" applyFill="1" applyBorder="1" applyAlignment="1" applyProtection="1">
      <alignment horizontal="center" vertical="center" wrapText="1"/>
    </xf>
    <xf numFmtId="0" fontId="10" fillId="0" borderId="0" xfId="5" applyFont="1" applyFill="1" applyBorder="1"/>
    <xf numFmtId="0" fontId="5" fillId="0" borderId="0" xfId="5" applyFill="1" applyBorder="1" applyProtection="1"/>
    <xf numFmtId="0" fontId="5" fillId="0" borderId="0" xfId="5" applyAlignment="1">
      <alignment vertical="center" wrapText="1"/>
    </xf>
    <xf numFmtId="167" fontId="5" fillId="0" borderId="0" xfId="5" applyNumberFormat="1"/>
    <xf numFmtId="0" fontId="5" fillId="0" borderId="0" xfId="5" applyFill="1" applyBorder="1" applyAlignment="1" applyProtection="1">
      <alignment horizontal="left" vertical="center"/>
    </xf>
    <xf numFmtId="0" fontId="5" fillId="0" borderId="0" xfId="5" applyFill="1" applyBorder="1" applyAlignment="1" applyProtection="1">
      <alignment horizontal="center"/>
    </xf>
    <xf numFmtId="0" fontId="13" fillId="0" borderId="0" xfId="5" applyFont="1"/>
    <xf numFmtId="49" fontId="15" fillId="4" borderId="1" xfId="5" applyNumberFormat="1" applyFont="1" applyFill="1" applyBorder="1" applyAlignment="1" applyProtection="1">
      <alignment horizontal="left" vertical="center" wrapText="1"/>
    </xf>
    <xf numFmtId="49" fontId="16" fillId="4" borderId="1" xfId="5" applyNumberFormat="1" applyFont="1" applyFill="1" applyBorder="1" applyAlignment="1" applyProtection="1">
      <alignment horizontal="left" vertical="center" wrapText="1"/>
    </xf>
    <xf numFmtId="49" fontId="16" fillId="4" borderId="1" xfId="5" applyNumberFormat="1" applyFont="1" applyFill="1" applyBorder="1" applyAlignment="1" applyProtection="1">
      <alignment horizontal="center" vertical="center" wrapText="1"/>
    </xf>
    <xf numFmtId="0" fontId="17" fillId="5" borderId="1" xfId="5" applyFont="1" applyFill="1" applyBorder="1" applyAlignment="1">
      <alignment horizontal="center" vertical="center"/>
    </xf>
    <xf numFmtId="167" fontId="17" fillId="5" borderId="1" xfId="5" applyNumberFormat="1" applyFont="1" applyFill="1" applyBorder="1" applyAlignment="1">
      <alignment horizontal="center" vertical="center"/>
    </xf>
    <xf numFmtId="49" fontId="18" fillId="11" borderId="1" xfId="5" applyNumberFormat="1" applyFont="1" applyFill="1" applyBorder="1" applyAlignment="1" applyProtection="1">
      <alignment horizontal="center" vertical="center" wrapText="1"/>
    </xf>
    <xf numFmtId="49" fontId="19" fillId="11" borderId="1" xfId="5" applyNumberFormat="1" applyFont="1" applyFill="1" applyBorder="1" applyAlignment="1" applyProtection="1">
      <alignment horizontal="left" vertical="center" wrapText="1"/>
    </xf>
    <xf numFmtId="49" fontId="16" fillId="11" borderId="1" xfId="5" applyNumberFormat="1" applyFont="1" applyFill="1" applyBorder="1" applyAlignment="1" applyProtection="1">
      <alignment horizontal="left" vertical="center" wrapText="1"/>
    </xf>
    <xf numFmtId="49" fontId="15" fillId="11" borderId="1" xfId="5" applyNumberFormat="1" applyFont="1" applyFill="1" applyBorder="1" applyAlignment="1" applyProtection="1">
      <alignment horizontal="center" wrapText="1"/>
    </xf>
    <xf numFmtId="49" fontId="16" fillId="11" borderId="1" xfId="5" applyNumberFormat="1" applyFont="1" applyFill="1" applyBorder="1" applyAlignment="1" applyProtection="1">
      <alignment horizontal="center" vertical="center" wrapText="1"/>
    </xf>
    <xf numFmtId="0" fontId="16" fillId="12" borderId="1" xfId="6" applyFont="1" applyFill="1" applyBorder="1"/>
    <xf numFmtId="0" fontId="17" fillId="12" borderId="1" xfId="5" applyFont="1" applyFill="1" applyBorder="1"/>
    <xf numFmtId="167" fontId="17" fillId="12" borderId="1" xfId="5" applyNumberFormat="1" applyFont="1" applyFill="1" applyBorder="1"/>
    <xf numFmtId="49" fontId="19" fillId="6" borderId="1" xfId="5" applyNumberFormat="1" applyFont="1" applyFill="1" applyBorder="1" applyAlignment="1" applyProtection="1">
      <alignment horizontal="center" vertical="center" wrapText="1"/>
    </xf>
    <xf numFmtId="49" fontId="19" fillId="6" borderId="3" xfId="5" applyNumberFormat="1" applyFont="1" applyFill="1" applyBorder="1" applyAlignment="1" applyProtection="1">
      <alignment horizontal="center" vertical="center" wrapText="1"/>
    </xf>
    <xf numFmtId="167" fontId="16" fillId="7" borderId="1" xfId="5" applyNumberFormat="1" applyFont="1" applyFill="1" applyBorder="1" applyAlignment="1">
      <alignment horizontal="center" vertical="center" wrapText="1"/>
    </xf>
    <xf numFmtId="49" fontId="19" fillId="2" borderId="1" xfId="5" applyNumberFormat="1" applyFont="1" applyFill="1" applyBorder="1" applyAlignment="1" applyProtection="1">
      <alignment horizontal="center" vertical="center" wrapText="1"/>
    </xf>
    <xf numFmtId="49" fontId="16" fillId="2" borderId="1" xfId="5" applyNumberFormat="1" applyFont="1" applyFill="1" applyBorder="1" applyAlignment="1" applyProtection="1">
      <alignment horizontal="left" vertical="center" wrapText="1"/>
    </xf>
    <xf numFmtId="0" fontId="16" fillId="0" borderId="1" xfId="0" applyFont="1" applyBorder="1" applyAlignment="1">
      <alignment horizontal="left" vertical="center"/>
    </xf>
    <xf numFmtId="49" fontId="16" fillId="2" borderId="1" xfId="5" applyNumberFormat="1" applyFont="1" applyFill="1" applyBorder="1" applyAlignment="1" applyProtection="1">
      <alignment horizontal="center" vertical="center"/>
    </xf>
    <xf numFmtId="0" fontId="16" fillId="2" borderId="1" xfId="5" applyFont="1" applyFill="1" applyBorder="1" applyAlignment="1" applyProtection="1">
      <alignment horizontal="center" vertical="center" wrapText="1"/>
    </xf>
    <xf numFmtId="4" fontId="16" fillId="2" borderId="1" xfId="5" applyNumberFormat="1" applyFont="1" applyFill="1" applyBorder="1" applyAlignment="1" applyProtection="1">
      <alignment horizontal="center" vertical="center"/>
    </xf>
    <xf numFmtId="167" fontId="16" fillId="2" borderId="1" xfId="5" applyNumberFormat="1" applyFont="1" applyFill="1" applyBorder="1" applyAlignment="1">
      <alignment horizontal="center" vertical="center" wrapText="1"/>
    </xf>
    <xf numFmtId="0" fontId="16" fillId="0" borderId="1" xfId="5" applyFont="1" applyBorder="1" applyAlignment="1">
      <alignment horizontal="left" vertical="center"/>
    </xf>
    <xf numFmtId="0" fontId="16" fillId="10" borderId="1" xfId="0" applyFont="1" applyFill="1" applyBorder="1" applyAlignment="1">
      <alignment horizontal="center" vertical="center" wrapText="1"/>
    </xf>
    <xf numFmtId="49" fontId="15" fillId="2" borderId="5" xfId="5" applyNumberFormat="1" applyFont="1" applyFill="1" applyBorder="1" applyAlignment="1" applyProtection="1">
      <alignment horizontal="center" wrapText="1"/>
    </xf>
    <xf numFmtId="49" fontId="16" fillId="2" borderId="0" xfId="5" applyNumberFormat="1" applyFont="1" applyFill="1" applyBorder="1" applyAlignment="1" applyProtection="1">
      <alignment horizontal="left" vertical="center" wrapText="1"/>
    </xf>
    <xf numFmtId="49" fontId="15" fillId="2" borderId="0" xfId="5" applyNumberFormat="1" applyFont="1" applyFill="1" applyBorder="1" applyAlignment="1" applyProtection="1">
      <alignment horizontal="center" wrapText="1"/>
    </xf>
    <xf numFmtId="49" fontId="16" fillId="2" borderId="0" xfId="5" applyNumberFormat="1" applyFont="1" applyFill="1" applyBorder="1" applyAlignment="1" applyProtection="1">
      <alignment horizontal="center" vertical="center" wrapText="1"/>
    </xf>
    <xf numFmtId="0" fontId="16" fillId="0" borderId="0" xfId="6" applyFont="1"/>
    <xf numFmtId="0" fontId="17" fillId="0" borderId="0" xfId="5" applyFont="1"/>
    <xf numFmtId="167" fontId="17" fillId="0" borderId="0" xfId="5" applyNumberFormat="1" applyFont="1"/>
    <xf numFmtId="0" fontId="16" fillId="0" borderId="1" xfId="0" applyFont="1" applyBorder="1" applyAlignment="1">
      <alignment vertical="center"/>
    </xf>
    <xf numFmtId="0" fontId="16" fillId="0" borderId="0" xfId="0" applyFont="1" applyAlignment="1">
      <alignment vertical="center"/>
    </xf>
    <xf numFmtId="49" fontId="16" fillId="2" borderId="1" xfId="5" applyNumberFormat="1" applyFont="1" applyFill="1" applyBorder="1" applyAlignment="1" applyProtection="1">
      <alignment horizontal="center" vertical="center" wrapText="1"/>
    </xf>
    <xf numFmtId="49" fontId="19" fillId="9" borderId="1" xfId="0" applyNumberFormat="1" applyFont="1" applyFill="1" applyBorder="1" applyAlignment="1">
      <alignment horizontal="center" vertical="center" wrapText="1"/>
    </xf>
    <xf numFmtId="49" fontId="19" fillId="9" borderId="3" xfId="0" applyNumberFormat="1" applyFont="1" applyFill="1" applyBorder="1" applyAlignment="1">
      <alignment horizontal="center" vertical="center" wrapText="1"/>
    </xf>
    <xf numFmtId="49" fontId="19" fillId="2" borderId="3" xfId="5" applyNumberFormat="1" applyFont="1" applyFill="1" applyBorder="1" applyAlignment="1" applyProtection="1">
      <alignment horizontal="center" vertical="center" wrapText="1"/>
    </xf>
    <xf numFmtId="49" fontId="19" fillId="2" borderId="0" xfId="5" applyNumberFormat="1" applyFont="1" applyFill="1" applyBorder="1" applyAlignment="1" applyProtection="1">
      <alignment horizontal="center" wrapText="1"/>
    </xf>
    <xf numFmtId="0" fontId="16" fillId="2" borderId="0" xfId="5" applyFont="1" applyFill="1" applyBorder="1" applyAlignment="1" applyProtection="1">
      <alignment horizontal="center" vertical="center" wrapText="1"/>
    </xf>
    <xf numFmtId="165" fontId="16" fillId="2" borderId="0" xfId="7" applyNumberFormat="1" applyFont="1" applyFill="1" applyBorder="1" applyAlignment="1">
      <alignment horizontal="center" vertical="center" wrapText="1"/>
    </xf>
    <xf numFmtId="167" fontId="16" fillId="2" borderId="0" xfId="5" applyNumberFormat="1" applyFont="1" applyFill="1" applyBorder="1" applyAlignment="1">
      <alignment horizontal="center" vertical="center" wrapText="1"/>
    </xf>
    <xf numFmtId="167" fontId="19" fillId="7" borderId="1" xfId="5" applyNumberFormat="1" applyFont="1" applyFill="1" applyBorder="1" applyAlignment="1">
      <alignment horizontal="center" vertical="center" wrapText="1"/>
    </xf>
    <xf numFmtId="49" fontId="19" fillId="0" borderId="0" xfId="5" applyNumberFormat="1" applyFont="1" applyFill="1" applyBorder="1" applyAlignment="1" applyProtection="1">
      <alignment horizontal="center" wrapText="1"/>
    </xf>
    <xf numFmtId="0" fontId="16" fillId="13" borderId="1" xfId="5" applyFont="1" applyFill="1" applyBorder="1" applyAlignment="1" applyProtection="1">
      <alignment horizontal="center" vertical="center" wrapText="1"/>
    </xf>
    <xf numFmtId="164" fontId="19" fillId="7" borderId="3" xfId="5" applyNumberFormat="1" applyFont="1" applyFill="1" applyBorder="1" applyAlignment="1">
      <alignment horizontal="right" vertical="center" wrapText="1"/>
    </xf>
    <xf numFmtId="164" fontId="19" fillId="7" borderId="2" xfId="5" applyNumberFormat="1" applyFont="1" applyFill="1" applyBorder="1" applyAlignment="1">
      <alignment horizontal="right" vertical="center" wrapText="1"/>
    </xf>
    <xf numFmtId="164" fontId="19" fillId="7" borderId="4" xfId="5" applyNumberFormat="1" applyFont="1" applyFill="1" applyBorder="1" applyAlignment="1">
      <alignment horizontal="right" vertical="center" wrapText="1"/>
    </xf>
    <xf numFmtId="49" fontId="19" fillId="6" borderId="3" xfId="5" applyNumberFormat="1" applyFont="1" applyFill="1" applyBorder="1" applyAlignment="1" applyProtection="1">
      <alignment horizontal="left" vertical="center" wrapText="1"/>
    </xf>
    <xf numFmtId="49" fontId="19" fillId="6" borderId="2" xfId="5" applyNumberFormat="1" applyFont="1" applyFill="1" applyBorder="1" applyAlignment="1" applyProtection="1">
      <alignment horizontal="left" vertical="center" wrapText="1"/>
    </xf>
    <xf numFmtId="49" fontId="19" fillId="6" borderId="4" xfId="5" applyNumberFormat="1" applyFont="1" applyFill="1" applyBorder="1" applyAlignment="1" applyProtection="1">
      <alignment horizontal="left" vertical="center" wrapText="1"/>
    </xf>
    <xf numFmtId="49" fontId="16" fillId="2" borderId="3" xfId="5" applyNumberFormat="1" applyFont="1" applyFill="1" applyBorder="1" applyAlignment="1" applyProtection="1">
      <alignment horizontal="left" vertical="center" wrapText="1"/>
    </xf>
    <xf numFmtId="49" fontId="16" fillId="2" borderId="2" xfId="5" applyNumberFormat="1" applyFont="1" applyFill="1" applyBorder="1" applyAlignment="1" applyProtection="1">
      <alignment horizontal="left" vertical="center" wrapText="1"/>
    </xf>
    <xf numFmtId="49" fontId="16" fillId="2" borderId="4" xfId="5" applyNumberFormat="1" applyFont="1" applyFill="1" applyBorder="1" applyAlignment="1" applyProtection="1">
      <alignment horizontal="left" vertical="center" wrapText="1"/>
    </xf>
    <xf numFmtId="49" fontId="6" fillId="3" borderId="1" xfId="5" applyNumberFormat="1" applyFont="1" applyFill="1" applyBorder="1" applyAlignment="1" applyProtection="1">
      <alignment horizontal="center" vertical="center" wrapText="1"/>
    </xf>
    <xf numFmtId="49" fontId="9" fillId="2" borderId="1" xfId="5" applyNumberFormat="1" applyFont="1" applyFill="1" applyBorder="1" applyAlignment="1" applyProtection="1">
      <alignment horizontal="center" vertical="center" wrapText="1"/>
    </xf>
    <xf numFmtId="49" fontId="20" fillId="8" borderId="1" xfId="5" applyNumberFormat="1" applyFont="1" applyFill="1" applyBorder="1" applyAlignment="1">
      <alignment horizontal="center" vertical="center" wrapText="1"/>
    </xf>
    <xf numFmtId="49" fontId="23" fillId="2" borderId="3" xfId="5" applyNumberFormat="1" applyFont="1" applyFill="1" applyBorder="1" applyAlignment="1" applyProtection="1">
      <alignment horizontal="left" vertical="center" wrapText="1"/>
    </xf>
    <xf numFmtId="49" fontId="23" fillId="2" borderId="2" xfId="5" applyNumberFormat="1" applyFont="1" applyFill="1" applyBorder="1" applyAlignment="1" applyProtection="1">
      <alignment horizontal="left" vertical="center" wrapText="1"/>
    </xf>
    <xf numFmtId="49" fontId="23" fillId="2" borderId="4" xfId="5" applyNumberFormat="1" applyFont="1" applyFill="1" applyBorder="1" applyAlignment="1" applyProtection="1">
      <alignment horizontal="left" vertical="center" wrapText="1"/>
    </xf>
  </cellXfs>
  <cellStyles count="8">
    <cellStyle name="Excel Built-in Normal" xfId="1" xr:uid="{00000000-0005-0000-0000-000000000000}"/>
    <cellStyle name="Excel Built-in Normal 2" xfId="3" xr:uid="{00000000-0005-0000-0000-000001000000}"/>
    <cellStyle name="Excel Built-in Normal 3" xfId="5" xr:uid="{00000000-0005-0000-0000-000002000000}"/>
    <cellStyle name="Monétaire 2" xfId="7" xr:uid="{00000000-0005-0000-0000-000003000000}"/>
    <cellStyle name="Normal" xfId="0" builtinId="0"/>
    <cellStyle name="Normal 2" xfId="2" xr:uid="{00000000-0005-0000-0000-000005000000}"/>
    <cellStyle name="Normal 3" xfId="4" xr:uid="{00000000-0005-0000-0000-000006000000}"/>
    <cellStyle name="Normal 4" xfId="6" xr:uid="{00000000-0005-0000-0000-000007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L66"/>
  <sheetViews>
    <sheetView showGridLines="0" tabSelected="1" zoomScale="84" zoomScaleNormal="119" zoomScalePageLayoutView="80" workbookViewId="0">
      <selection activeCell="G7" sqref="G7"/>
    </sheetView>
  </sheetViews>
  <sheetFormatPr baseColWidth="10" defaultColWidth="10.6640625" defaultRowHeight="15" customHeight="1"/>
  <cols>
    <col min="1" max="1" width="14.6640625" style="10" customWidth="1"/>
    <col min="2" max="2" width="117.33203125" style="9" customWidth="1"/>
    <col min="3" max="3" width="46.44140625" style="9" hidden="1" customWidth="1"/>
    <col min="4" max="4" width="59.109375" style="9" hidden="1" customWidth="1"/>
    <col min="5" max="5" width="21.33203125" style="10" customWidth="1"/>
    <col min="6" max="6" width="13.33203125" style="6" customWidth="1"/>
    <col min="7" max="7" width="14.33203125" style="6" customWidth="1"/>
    <col min="8" max="8" width="20.109375" style="7" customWidth="1"/>
    <col min="9" max="9" width="21.6640625" style="8" customWidth="1"/>
    <col min="10" max="10" width="18" style="8" customWidth="1"/>
    <col min="11" max="11" width="22.109375" style="8" customWidth="1"/>
    <col min="12" max="16384" width="10.6640625" style="1"/>
  </cols>
  <sheetData>
    <row r="1" spans="1:11" ht="103.05" customHeight="1">
      <c r="A1" s="66" t="s">
        <v>174</v>
      </c>
      <c r="B1" s="66"/>
      <c r="C1" s="66"/>
      <c r="D1" s="66"/>
      <c r="E1" s="66"/>
      <c r="F1" s="66"/>
      <c r="G1" s="66"/>
      <c r="H1" s="66"/>
      <c r="I1" s="66"/>
      <c r="J1" s="66"/>
      <c r="K1" s="66"/>
    </row>
    <row r="2" spans="1:11" ht="88.5" customHeight="1">
      <c r="A2" s="67" t="s">
        <v>175</v>
      </c>
      <c r="B2" s="67"/>
      <c r="C2" s="67"/>
      <c r="D2" s="67"/>
      <c r="E2" s="67"/>
      <c r="F2" s="67"/>
      <c r="G2" s="67"/>
      <c r="H2" s="67"/>
      <c r="I2" s="67"/>
      <c r="J2" s="67"/>
      <c r="K2" s="67"/>
    </row>
    <row r="3" spans="1:11" ht="45" customHeight="1">
      <c r="A3" s="12" t="s">
        <v>26</v>
      </c>
      <c r="B3" s="13" t="s">
        <v>25</v>
      </c>
      <c r="C3" s="13" t="s">
        <v>16</v>
      </c>
      <c r="D3" s="13" t="s">
        <v>15</v>
      </c>
      <c r="E3" s="12" t="s">
        <v>24</v>
      </c>
      <c r="F3" s="14" t="s">
        <v>7</v>
      </c>
      <c r="G3" s="14" t="s">
        <v>8</v>
      </c>
      <c r="H3" s="15" t="s">
        <v>9</v>
      </c>
      <c r="I3" s="16" t="s">
        <v>14</v>
      </c>
      <c r="J3" s="16" t="s">
        <v>10</v>
      </c>
      <c r="K3" s="16" t="s">
        <v>13</v>
      </c>
    </row>
    <row r="4" spans="1:11" ht="27" customHeight="1">
      <c r="A4" s="17" t="s">
        <v>170</v>
      </c>
      <c r="B4" s="18" t="s">
        <v>40</v>
      </c>
      <c r="C4" s="19"/>
      <c r="D4" s="19"/>
      <c r="E4" s="20"/>
      <c r="F4" s="21"/>
      <c r="G4" s="22"/>
      <c r="H4" s="23"/>
      <c r="I4" s="24"/>
      <c r="J4" s="24"/>
      <c r="K4" s="24"/>
    </row>
    <row r="5" spans="1:11" s="2" customFormat="1" ht="31.2" customHeight="1">
      <c r="A5" s="25" t="s">
        <v>23</v>
      </c>
      <c r="B5" s="60" t="s">
        <v>67</v>
      </c>
      <c r="C5" s="61"/>
      <c r="D5" s="62"/>
      <c r="E5" s="26"/>
      <c r="F5" s="57" t="s">
        <v>11</v>
      </c>
      <c r="G5" s="58"/>
      <c r="H5" s="59"/>
      <c r="I5" s="27">
        <f>SUM(I6:I12)</f>
        <v>0</v>
      </c>
      <c r="J5" s="27">
        <f>SUM(J6:J10)</f>
        <v>0</v>
      </c>
      <c r="K5" s="27">
        <f>SUM(K6:K10)</f>
        <v>0</v>
      </c>
    </row>
    <row r="6" spans="1:11" s="2" customFormat="1" ht="25.05" customHeight="1">
      <c r="A6" s="28" t="s">
        <v>59</v>
      </c>
      <c r="B6" s="29" t="s">
        <v>69</v>
      </c>
      <c r="C6" s="29" t="s">
        <v>41</v>
      </c>
      <c r="D6" s="30" t="s">
        <v>54</v>
      </c>
      <c r="E6" s="28" t="s">
        <v>55</v>
      </c>
      <c r="F6" s="31" t="s">
        <v>4</v>
      </c>
      <c r="G6" s="56">
        <v>6</v>
      </c>
      <c r="H6" s="33">
        <v>0</v>
      </c>
      <c r="I6" s="34">
        <f>G6*H6</f>
        <v>0</v>
      </c>
      <c r="J6" s="34">
        <f>PRODUCT(0.2,I6)</f>
        <v>0</v>
      </c>
      <c r="K6" s="34">
        <f>SUM(I6,J6)</f>
        <v>0</v>
      </c>
    </row>
    <row r="7" spans="1:11" s="2" customFormat="1" ht="25.05" customHeight="1">
      <c r="A7" s="28" t="s">
        <v>60</v>
      </c>
      <c r="B7" s="29" t="s">
        <v>69</v>
      </c>
      <c r="C7" s="29" t="s">
        <v>42</v>
      </c>
      <c r="D7" s="30" t="s">
        <v>53</v>
      </c>
      <c r="E7" s="28" t="s">
        <v>55</v>
      </c>
      <c r="F7" s="31" t="s">
        <v>4</v>
      </c>
      <c r="G7" s="56">
        <v>4</v>
      </c>
      <c r="H7" s="33">
        <v>0</v>
      </c>
      <c r="I7" s="34">
        <f t="shared" ref="I7:I10" si="0">G7*H7</f>
        <v>0</v>
      </c>
      <c r="J7" s="34">
        <f t="shared" ref="J7:J10" si="1">PRODUCT(0.2,I7)</f>
        <v>0</v>
      </c>
      <c r="K7" s="34">
        <f t="shared" ref="K7:K10" si="2">SUM(I7,J7)</f>
        <v>0</v>
      </c>
    </row>
    <row r="8" spans="1:11" s="2" customFormat="1" ht="25.05" customHeight="1">
      <c r="A8" s="28" t="s">
        <v>61</v>
      </c>
      <c r="B8" s="29" t="s">
        <v>68</v>
      </c>
      <c r="C8" s="29" t="s">
        <v>43</v>
      </c>
      <c r="D8" s="35" t="s">
        <v>48</v>
      </c>
      <c r="E8" s="28" t="s">
        <v>56</v>
      </c>
      <c r="F8" s="31" t="s">
        <v>3</v>
      </c>
      <c r="G8" s="32">
        <v>7</v>
      </c>
      <c r="H8" s="33">
        <v>0</v>
      </c>
      <c r="I8" s="34">
        <f>G8*H8</f>
        <v>0</v>
      </c>
      <c r="J8" s="34">
        <f t="shared" si="1"/>
        <v>0</v>
      </c>
      <c r="K8" s="34">
        <f t="shared" si="2"/>
        <v>0</v>
      </c>
    </row>
    <row r="9" spans="1:11" s="2" customFormat="1" ht="25.05" customHeight="1">
      <c r="A9" s="28" t="s">
        <v>62</v>
      </c>
      <c r="B9" s="29" t="s">
        <v>167</v>
      </c>
      <c r="C9" s="29" t="s">
        <v>44</v>
      </c>
      <c r="D9" s="35" t="s">
        <v>49</v>
      </c>
      <c r="E9" s="28" t="s">
        <v>30</v>
      </c>
      <c r="F9" s="31" t="s">
        <v>4</v>
      </c>
      <c r="G9" s="32">
        <v>114</v>
      </c>
      <c r="H9" s="33">
        <v>0</v>
      </c>
      <c r="I9" s="34">
        <f>G9*H9</f>
        <v>0</v>
      </c>
      <c r="J9" s="34">
        <f t="shared" si="1"/>
        <v>0</v>
      </c>
      <c r="K9" s="34">
        <f t="shared" si="2"/>
        <v>0</v>
      </c>
    </row>
    <row r="10" spans="1:11" s="11" customFormat="1" ht="25.05" customHeight="1">
      <c r="A10" s="28" t="s">
        <v>63</v>
      </c>
      <c r="B10" s="29" t="s">
        <v>68</v>
      </c>
      <c r="C10" s="29" t="s">
        <v>45</v>
      </c>
      <c r="D10" s="29" t="s">
        <v>50</v>
      </c>
      <c r="E10" s="28" t="s">
        <v>30</v>
      </c>
      <c r="F10" s="31" t="s">
        <v>4</v>
      </c>
      <c r="G10" s="36">
        <v>54</v>
      </c>
      <c r="H10" s="33">
        <v>0</v>
      </c>
      <c r="I10" s="34">
        <f t="shared" si="0"/>
        <v>0</v>
      </c>
      <c r="J10" s="34">
        <f t="shared" si="1"/>
        <v>0</v>
      </c>
      <c r="K10" s="34">
        <f t="shared" si="2"/>
        <v>0</v>
      </c>
    </row>
    <row r="11" spans="1:11" s="2" customFormat="1" ht="25.05" customHeight="1">
      <c r="A11" s="28" t="s">
        <v>64</v>
      </c>
      <c r="B11" s="29" t="s">
        <v>68</v>
      </c>
      <c r="C11" s="29" t="s">
        <v>46</v>
      </c>
      <c r="D11" s="29" t="s">
        <v>51</v>
      </c>
      <c r="E11" s="28" t="s">
        <v>57</v>
      </c>
      <c r="F11" s="31" t="s">
        <v>4</v>
      </c>
      <c r="G11" s="36">
        <v>2</v>
      </c>
      <c r="H11" s="33">
        <v>0</v>
      </c>
      <c r="I11" s="34">
        <f>G11*H11</f>
        <v>0</v>
      </c>
      <c r="J11" s="34">
        <f>PRODUCT(0.2,I11)</f>
        <v>0</v>
      </c>
      <c r="K11" s="34">
        <f>SUM(I11,J11)</f>
        <v>0</v>
      </c>
    </row>
    <row r="12" spans="1:11" s="2" customFormat="1" ht="25.05" customHeight="1">
      <c r="A12" s="28" t="s">
        <v>65</v>
      </c>
      <c r="B12" s="29" t="s">
        <v>68</v>
      </c>
      <c r="C12" s="29" t="s">
        <v>47</v>
      </c>
      <c r="D12" s="29" t="s">
        <v>52</v>
      </c>
      <c r="E12" s="28" t="s">
        <v>58</v>
      </c>
      <c r="F12" s="31" t="s">
        <v>4</v>
      </c>
      <c r="G12" s="36">
        <v>14</v>
      </c>
      <c r="H12" s="33">
        <v>0</v>
      </c>
      <c r="I12" s="34">
        <f>G12*H12</f>
        <v>0</v>
      </c>
      <c r="J12" s="34">
        <f>PRODUCT(0.2,I12)</f>
        <v>0</v>
      </c>
      <c r="K12" s="34">
        <f>SUM(I12,J12)</f>
        <v>0</v>
      </c>
    </row>
    <row r="13" spans="1:11" ht="17.25" customHeight="1">
      <c r="A13" s="37"/>
      <c r="B13" s="38"/>
      <c r="C13" s="38"/>
      <c r="D13" s="38"/>
      <c r="E13" s="39"/>
      <c r="F13" s="40"/>
      <c r="G13" s="41"/>
      <c r="H13" s="42"/>
      <c r="I13" s="43"/>
      <c r="J13" s="43"/>
      <c r="K13" s="43"/>
    </row>
    <row r="14" spans="1:11" s="2" customFormat="1" ht="31.2" customHeight="1">
      <c r="A14" s="25" t="s">
        <v>22</v>
      </c>
      <c r="B14" s="60" t="s">
        <v>66</v>
      </c>
      <c r="C14" s="61"/>
      <c r="D14" s="62"/>
      <c r="E14" s="26"/>
      <c r="F14" s="57" t="s">
        <v>11</v>
      </c>
      <c r="G14" s="58"/>
      <c r="H14" s="59"/>
      <c r="I14" s="27">
        <f>SUM(I15:I26)</f>
        <v>0</v>
      </c>
      <c r="J14" s="27">
        <f>SUM(J15:J26)</f>
        <v>0</v>
      </c>
      <c r="K14" s="27">
        <f>SUM(K15:K26)</f>
        <v>0</v>
      </c>
    </row>
    <row r="15" spans="1:11" s="2" customFormat="1" ht="25.05" customHeight="1">
      <c r="A15" s="28" t="s">
        <v>87</v>
      </c>
      <c r="B15" s="29" t="s">
        <v>70</v>
      </c>
      <c r="C15" s="29" t="s">
        <v>71</v>
      </c>
      <c r="D15" s="44" t="s">
        <v>99</v>
      </c>
      <c r="E15" s="28" t="s">
        <v>28</v>
      </c>
      <c r="F15" s="31" t="s">
        <v>3</v>
      </c>
      <c r="G15" s="32">
        <v>1</v>
      </c>
      <c r="H15" s="33">
        <v>0</v>
      </c>
      <c r="I15" s="34">
        <f t="shared" ref="I15:I26" si="3">G15*H15</f>
        <v>0</v>
      </c>
      <c r="J15" s="34">
        <f t="shared" ref="J15:J26" si="4">PRODUCT(0.2,I15)</f>
        <v>0</v>
      </c>
      <c r="K15" s="34">
        <f>SUM(I15,J15)</f>
        <v>0</v>
      </c>
    </row>
    <row r="16" spans="1:11" s="2" customFormat="1" ht="25.05" customHeight="1">
      <c r="A16" s="28" t="s">
        <v>88</v>
      </c>
      <c r="B16" s="29" t="s">
        <v>82</v>
      </c>
      <c r="C16" s="29" t="s">
        <v>72</v>
      </c>
      <c r="D16" s="44" t="s">
        <v>100</v>
      </c>
      <c r="E16" s="28" t="s">
        <v>28</v>
      </c>
      <c r="F16" s="31" t="s">
        <v>3</v>
      </c>
      <c r="G16" s="32">
        <v>1</v>
      </c>
      <c r="H16" s="33">
        <v>0</v>
      </c>
      <c r="I16" s="34">
        <f t="shared" si="3"/>
        <v>0</v>
      </c>
      <c r="J16" s="34">
        <f>PRODUCT(0.2,I16)</f>
        <v>0</v>
      </c>
      <c r="K16" s="34">
        <f t="shared" ref="K16:K26" si="5">SUM(I16,J16)</f>
        <v>0</v>
      </c>
    </row>
    <row r="17" spans="1:11" s="2" customFormat="1" ht="25.05" customHeight="1">
      <c r="A17" s="28" t="s">
        <v>89</v>
      </c>
      <c r="B17" s="29" t="s">
        <v>70</v>
      </c>
      <c r="C17" s="29" t="s">
        <v>73</v>
      </c>
      <c r="D17" s="45" t="s">
        <v>101</v>
      </c>
      <c r="E17" s="28" t="s">
        <v>56</v>
      </c>
      <c r="F17" s="31" t="s">
        <v>3</v>
      </c>
      <c r="G17" s="32">
        <v>1</v>
      </c>
      <c r="H17" s="33">
        <v>0</v>
      </c>
      <c r="I17" s="34">
        <f t="shared" si="3"/>
        <v>0</v>
      </c>
      <c r="J17" s="34">
        <f t="shared" si="4"/>
        <v>0</v>
      </c>
      <c r="K17" s="34">
        <f t="shared" si="5"/>
        <v>0</v>
      </c>
    </row>
    <row r="18" spans="1:11" s="2" customFormat="1" ht="25.05" customHeight="1">
      <c r="A18" s="28" t="s">
        <v>90</v>
      </c>
      <c r="B18" s="29" t="s">
        <v>82</v>
      </c>
      <c r="C18" s="29" t="s">
        <v>74</v>
      </c>
      <c r="D18" s="29" t="s">
        <v>102</v>
      </c>
      <c r="E18" s="28" t="s">
        <v>56</v>
      </c>
      <c r="F18" s="31" t="s">
        <v>3</v>
      </c>
      <c r="G18" s="32">
        <v>1</v>
      </c>
      <c r="H18" s="33">
        <v>0</v>
      </c>
      <c r="I18" s="34">
        <f t="shared" si="3"/>
        <v>0</v>
      </c>
      <c r="J18" s="34">
        <f t="shared" si="4"/>
        <v>0</v>
      </c>
      <c r="K18" s="34">
        <f t="shared" si="5"/>
        <v>0</v>
      </c>
    </row>
    <row r="19" spans="1:11" s="2" customFormat="1" ht="25.05" customHeight="1">
      <c r="A19" s="28" t="s">
        <v>91</v>
      </c>
      <c r="B19" s="29" t="s">
        <v>70</v>
      </c>
      <c r="C19" s="29" t="s">
        <v>75</v>
      </c>
      <c r="D19" s="29" t="s">
        <v>103</v>
      </c>
      <c r="E19" s="28" t="s">
        <v>157</v>
      </c>
      <c r="F19" s="31" t="s">
        <v>3</v>
      </c>
      <c r="G19" s="32">
        <v>8</v>
      </c>
      <c r="H19" s="33">
        <v>0</v>
      </c>
      <c r="I19" s="34">
        <f t="shared" si="3"/>
        <v>0</v>
      </c>
      <c r="J19" s="34">
        <f t="shared" si="4"/>
        <v>0</v>
      </c>
      <c r="K19" s="34">
        <f t="shared" si="5"/>
        <v>0</v>
      </c>
    </row>
    <row r="20" spans="1:11" s="2" customFormat="1" ht="25.05" customHeight="1">
      <c r="A20" s="28" t="s">
        <v>92</v>
      </c>
      <c r="B20" s="29" t="s">
        <v>82</v>
      </c>
      <c r="C20" s="29" t="s">
        <v>76</v>
      </c>
      <c r="D20" s="29" t="s">
        <v>104</v>
      </c>
      <c r="E20" s="28" t="s">
        <v>157</v>
      </c>
      <c r="F20" s="31" t="s">
        <v>3</v>
      </c>
      <c r="G20" s="32">
        <v>8</v>
      </c>
      <c r="H20" s="33">
        <v>0</v>
      </c>
      <c r="I20" s="34">
        <f t="shared" si="3"/>
        <v>0</v>
      </c>
      <c r="J20" s="34">
        <f t="shared" si="4"/>
        <v>0</v>
      </c>
      <c r="K20" s="34">
        <f>SUM(I20,J20)</f>
        <v>0</v>
      </c>
    </row>
    <row r="21" spans="1:11" s="2" customFormat="1" ht="25.05" customHeight="1">
      <c r="A21" s="28" t="s">
        <v>93</v>
      </c>
      <c r="B21" s="29" t="s">
        <v>70</v>
      </c>
      <c r="C21" s="29" t="s">
        <v>77</v>
      </c>
      <c r="D21" s="29" t="s">
        <v>168</v>
      </c>
      <c r="E21" s="28" t="s">
        <v>158</v>
      </c>
      <c r="F21" s="31" t="s">
        <v>3</v>
      </c>
      <c r="G21" s="32">
        <v>15</v>
      </c>
      <c r="H21" s="33">
        <v>0</v>
      </c>
      <c r="I21" s="34">
        <f t="shared" si="3"/>
        <v>0</v>
      </c>
      <c r="J21" s="34">
        <f t="shared" si="4"/>
        <v>0</v>
      </c>
      <c r="K21" s="34">
        <f t="shared" si="5"/>
        <v>0</v>
      </c>
    </row>
    <row r="22" spans="1:11" s="2" customFormat="1" ht="25.05" customHeight="1">
      <c r="A22" s="28" t="s">
        <v>94</v>
      </c>
      <c r="B22" s="29" t="s">
        <v>83</v>
      </c>
      <c r="C22" s="29" t="s">
        <v>78</v>
      </c>
      <c r="D22" s="29" t="s">
        <v>105</v>
      </c>
      <c r="E22" s="28" t="s">
        <v>159</v>
      </c>
      <c r="F22" s="31" t="s">
        <v>3</v>
      </c>
      <c r="G22" s="32">
        <v>1</v>
      </c>
      <c r="H22" s="33">
        <v>0</v>
      </c>
      <c r="I22" s="34">
        <f t="shared" si="3"/>
        <v>0</v>
      </c>
      <c r="J22" s="34">
        <f t="shared" si="4"/>
        <v>0</v>
      </c>
      <c r="K22" s="34">
        <f t="shared" si="5"/>
        <v>0</v>
      </c>
    </row>
    <row r="23" spans="1:11" s="2" customFormat="1" ht="25.05" customHeight="1">
      <c r="A23" s="28" t="s">
        <v>95</v>
      </c>
      <c r="B23" s="29" t="s">
        <v>83</v>
      </c>
      <c r="C23" s="29" t="s">
        <v>79</v>
      </c>
      <c r="D23" s="29" t="s">
        <v>106</v>
      </c>
      <c r="E23" s="28" t="s">
        <v>159</v>
      </c>
      <c r="F23" s="31" t="s">
        <v>3</v>
      </c>
      <c r="G23" s="32">
        <v>1</v>
      </c>
      <c r="H23" s="33">
        <v>0</v>
      </c>
      <c r="I23" s="34">
        <f t="shared" si="3"/>
        <v>0</v>
      </c>
      <c r="J23" s="34">
        <f t="shared" si="4"/>
        <v>0</v>
      </c>
      <c r="K23" s="34">
        <f t="shared" si="5"/>
        <v>0</v>
      </c>
    </row>
    <row r="24" spans="1:11" s="2" customFormat="1" ht="25.05" customHeight="1">
      <c r="A24" s="28" t="s">
        <v>96</v>
      </c>
      <c r="B24" s="29" t="s">
        <v>83</v>
      </c>
      <c r="C24" s="29" t="s">
        <v>80</v>
      </c>
      <c r="D24" s="29" t="s">
        <v>107</v>
      </c>
      <c r="E24" s="28" t="s">
        <v>31</v>
      </c>
      <c r="F24" s="31" t="s">
        <v>3</v>
      </c>
      <c r="G24" s="32">
        <v>2</v>
      </c>
      <c r="H24" s="33">
        <v>0</v>
      </c>
      <c r="I24" s="34">
        <f t="shared" si="3"/>
        <v>0</v>
      </c>
      <c r="J24" s="34">
        <f t="shared" si="4"/>
        <v>0</v>
      </c>
      <c r="K24" s="34">
        <f t="shared" si="5"/>
        <v>0</v>
      </c>
    </row>
    <row r="25" spans="1:11" s="2" customFormat="1" ht="25.05" customHeight="1">
      <c r="A25" s="28" t="s">
        <v>97</v>
      </c>
      <c r="B25" s="29" t="s">
        <v>83</v>
      </c>
      <c r="C25" s="29" t="s">
        <v>81</v>
      </c>
      <c r="D25" s="29" t="s">
        <v>104</v>
      </c>
      <c r="E25" s="28" t="s">
        <v>31</v>
      </c>
      <c r="F25" s="31" t="s">
        <v>3</v>
      </c>
      <c r="G25" s="32">
        <v>2</v>
      </c>
      <c r="H25" s="33">
        <v>0</v>
      </c>
      <c r="I25" s="34">
        <f t="shared" ref="I25" si="6">G25*H25</f>
        <v>0</v>
      </c>
      <c r="J25" s="34">
        <f t="shared" ref="J25" si="7">PRODUCT(0.2,I25)</f>
        <v>0</v>
      </c>
      <c r="K25" s="34">
        <f t="shared" ref="K25" si="8">SUM(I25,J25)</f>
        <v>0</v>
      </c>
    </row>
    <row r="26" spans="1:11" s="2" customFormat="1" ht="25.05" customHeight="1">
      <c r="A26" s="28" t="s">
        <v>98</v>
      </c>
      <c r="B26" s="29" t="s">
        <v>84</v>
      </c>
      <c r="C26" s="29" t="s">
        <v>85</v>
      </c>
      <c r="D26" s="29" t="s">
        <v>86</v>
      </c>
      <c r="E26" s="28" t="s">
        <v>57</v>
      </c>
      <c r="F26" s="31" t="s">
        <v>3</v>
      </c>
      <c r="G26" s="32">
        <v>5</v>
      </c>
      <c r="H26" s="33">
        <v>0</v>
      </c>
      <c r="I26" s="34">
        <f t="shared" si="3"/>
        <v>0</v>
      </c>
      <c r="J26" s="34">
        <f t="shared" si="4"/>
        <v>0</v>
      </c>
      <c r="K26" s="34">
        <f t="shared" si="5"/>
        <v>0</v>
      </c>
    </row>
    <row r="27" spans="1:11" ht="16.95" customHeight="1">
      <c r="A27" s="37"/>
      <c r="B27" s="38"/>
      <c r="C27" s="38"/>
      <c r="D27" s="38"/>
      <c r="E27" s="39"/>
      <c r="F27" s="40"/>
      <c r="G27" s="41"/>
      <c r="H27" s="42"/>
      <c r="I27" s="43"/>
      <c r="J27" s="43"/>
      <c r="K27" s="43"/>
    </row>
    <row r="28" spans="1:11" s="2" customFormat="1" ht="31.2" customHeight="1">
      <c r="A28" s="25" t="s">
        <v>21</v>
      </c>
      <c r="B28" s="60" t="s">
        <v>108</v>
      </c>
      <c r="C28" s="61"/>
      <c r="D28" s="62"/>
      <c r="E28" s="26"/>
      <c r="F28" s="57" t="s">
        <v>11</v>
      </c>
      <c r="G28" s="58"/>
      <c r="H28" s="59"/>
      <c r="I28" s="27">
        <f>SUM(I29:I35)</f>
        <v>0</v>
      </c>
      <c r="J28" s="27">
        <f>SUM(J29:J35)</f>
        <v>0</v>
      </c>
      <c r="K28" s="27">
        <f>SUM(K29:K35)</f>
        <v>0</v>
      </c>
    </row>
    <row r="29" spans="1:11" s="2" customFormat="1" ht="25.05" customHeight="1">
      <c r="A29" s="28" t="s">
        <v>132</v>
      </c>
      <c r="B29" s="29" t="s">
        <v>114</v>
      </c>
      <c r="C29" s="29" t="s">
        <v>109</v>
      </c>
      <c r="D29" s="29" t="s">
        <v>117</v>
      </c>
      <c r="E29" s="28" t="s">
        <v>29</v>
      </c>
      <c r="F29" s="31" t="s">
        <v>3</v>
      </c>
      <c r="G29" s="32">
        <v>20</v>
      </c>
      <c r="H29" s="33">
        <v>0</v>
      </c>
      <c r="I29" s="34">
        <f>G29*H29</f>
        <v>0</v>
      </c>
      <c r="J29" s="34">
        <f>PRODUCT(0.2,I29)</f>
        <v>0</v>
      </c>
      <c r="K29" s="34">
        <f>SUM(I29,J29)</f>
        <v>0</v>
      </c>
    </row>
    <row r="30" spans="1:11" s="2" customFormat="1" ht="25.05" customHeight="1">
      <c r="A30" s="28" t="s">
        <v>133</v>
      </c>
      <c r="B30" s="29" t="s">
        <v>114</v>
      </c>
      <c r="C30" s="29" t="s">
        <v>110</v>
      </c>
      <c r="D30" s="45" t="s">
        <v>118</v>
      </c>
      <c r="E30" s="28" t="s">
        <v>20</v>
      </c>
      <c r="F30" s="31" t="s">
        <v>3</v>
      </c>
      <c r="G30" s="32">
        <v>25</v>
      </c>
      <c r="H30" s="33">
        <v>0</v>
      </c>
      <c r="I30" s="34">
        <f>G30*H30</f>
        <v>0</v>
      </c>
      <c r="J30" s="34">
        <f>PRODUCT(0.2,I30)</f>
        <v>0</v>
      </c>
      <c r="K30" s="34">
        <f>SUM(I30,J30)</f>
        <v>0</v>
      </c>
    </row>
    <row r="31" spans="1:11" s="2" customFormat="1" ht="25.05" customHeight="1">
      <c r="A31" s="28" t="s">
        <v>134</v>
      </c>
      <c r="B31" s="29" t="s">
        <v>114</v>
      </c>
      <c r="C31" s="29" t="s">
        <v>111</v>
      </c>
      <c r="D31" s="29" t="s">
        <v>119</v>
      </c>
      <c r="E31" s="28" t="s">
        <v>161</v>
      </c>
      <c r="F31" s="31" t="s">
        <v>3</v>
      </c>
      <c r="G31" s="32">
        <v>10</v>
      </c>
      <c r="H31" s="33">
        <v>0</v>
      </c>
      <c r="I31" s="34">
        <f>G31*H31</f>
        <v>0</v>
      </c>
      <c r="J31" s="34">
        <f>PRODUCT(0.2,I31)</f>
        <v>0</v>
      </c>
      <c r="K31" s="34">
        <f>SUM(I31,J31)</f>
        <v>0</v>
      </c>
    </row>
    <row r="32" spans="1:11" s="2" customFormat="1" ht="25.05" customHeight="1">
      <c r="A32" s="28" t="s">
        <v>135</v>
      </c>
      <c r="B32" s="29" t="s">
        <v>114</v>
      </c>
      <c r="C32" s="29" t="s">
        <v>112</v>
      </c>
      <c r="D32" s="29" t="s">
        <v>120</v>
      </c>
      <c r="E32" s="28" t="s">
        <v>162</v>
      </c>
      <c r="F32" s="46" t="s">
        <v>3</v>
      </c>
      <c r="G32" s="32">
        <v>10</v>
      </c>
      <c r="H32" s="33">
        <v>0</v>
      </c>
      <c r="I32" s="34">
        <f>G32*H32</f>
        <v>0</v>
      </c>
      <c r="J32" s="34">
        <f>PRODUCT(0.2,I32)</f>
        <v>0</v>
      </c>
      <c r="K32" s="34">
        <f>SUM(I32,J32)</f>
        <v>0</v>
      </c>
    </row>
    <row r="33" spans="1:11" s="2" customFormat="1" ht="25.05" customHeight="1">
      <c r="A33" s="28" t="s">
        <v>136</v>
      </c>
      <c r="B33" s="29" t="s">
        <v>116</v>
      </c>
      <c r="C33" s="29" t="s">
        <v>113</v>
      </c>
      <c r="D33" s="29" t="s">
        <v>121</v>
      </c>
      <c r="E33" s="28" t="s">
        <v>30</v>
      </c>
      <c r="F33" s="46" t="s">
        <v>3</v>
      </c>
      <c r="G33" s="32">
        <v>1</v>
      </c>
      <c r="H33" s="33">
        <v>0</v>
      </c>
      <c r="I33" s="34">
        <f>G33*H33</f>
        <v>0</v>
      </c>
      <c r="J33" s="34">
        <f>PRODUCT(0.2,I33)</f>
        <v>0</v>
      </c>
      <c r="K33" s="34">
        <f>SUM(I33,J33)</f>
        <v>0</v>
      </c>
    </row>
    <row r="34" spans="1:11" s="2" customFormat="1" ht="25.05" customHeight="1">
      <c r="A34" s="28" t="s">
        <v>137</v>
      </c>
      <c r="B34" s="29" t="s">
        <v>115</v>
      </c>
      <c r="C34" s="29" t="s">
        <v>122</v>
      </c>
      <c r="D34" s="30" t="s">
        <v>124</v>
      </c>
      <c r="E34" s="28" t="s">
        <v>163</v>
      </c>
      <c r="F34" s="46" t="s">
        <v>3</v>
      </c>
      <c r="G34" s="32">
        <v>4</v>
      </c>
      <c r="H34" s="33">
        <v>0</v>
      </c>
      <c r="I34" s="34">
        <f t="shared" ref="I34" si="9">G34*H34</f>
        <v>0</v>
      </c>
      <c r="J34" s="34">
        <f t="shared" ref="J34" si="10">PRODUCT(0.2,I34)</f>
        <v>0</v>
      </c>
      <c r="K34" s="34">
        <f t="shared" ref="K34" si="11">SUM(I34,J34)</f>
        <v>0</v>
      </c>
    </row>
    <row r="35" spans="1:11" s="2" customFormat="1" ht="25.05" customHeight="1">
      <c r="A35" s="28" t="s">
        <v>138</v>
      </c>
      <c r="B35" s="29" t="s">
        <v>115</v>
      </c>
      <c r="C35" s="29" t="s">
        <v>123</v>
      </c>
      <c r="D35" s="30" t="s">
        <v>125</v>
      </c>
      <c r="E35" s="28" t="s">
        <v>163</v>
      </c>
      <c r="F35" s="46" t="s">
        <v>3</v>
      </c>
      <c r="G35" s="32">
        <v>3</v>
      </c>
      <c r="H35" s="33">
        <v>0</v>
      </c>
      <c r="I35" s="34">
        <f t="shared" ref="I35" si="12">G35*H35</f>
        <v>0</v>
      </c>
      <c r="J35" s="34">
        <f t="shared" ref="J35" si="13">PRODUCT(0.2,I35)</f>
        <v>0</v>
      </c>
      <c r="K35" s="34">
        <f t="shared" ref="K35" si="14">SUM(I35,J35)</f>
        <v>0</v>
      </c>
    </row>
    <row r="36" spans="1:11" ht="17.25" customHeight="1">
      <c r="A36" s="37"/>
      <c r="B36" s="38"/>
      <c r="C36" s="38"/>
      <c r="D36" s="38"/>
      <c r="E36" s="39"/>
      <c r="F36" s="40"/>
      <c r="G36" s="41"/>
      <c r="H36" s="42"/>
      <c r="I36" s="43"/>
      <c r="J36" s="43"/>
      <c r="K36" s="43"/>
    </row>
    <row r="37" spans="1:11" s="2" customFormat="1" ht="31.2" customHeight="1">
      <c r="A37" s="47" t="s">
        <v>19</v>
      </c>
      <c r="B37" s="60" t="s">
        <v>37</v>
      </c>
      <c r="C37" s="61"/>
      <c r="D37" s="62"/>
      <c r="E37" s="48"/>
      <c r="F37" s="57" t="s">
        <v>11</v>
      </c>
      <c r="G37" s="58"/>
      <c r="H37" s="59"/>
      <c r="I37" s="27">
        <f>SUM(I38:I39)</f>
        <v>0</v>
      </c>
      <c r="J37" s="27">
        <f>SUM(J38:J39)</f>
        <v>0</v>
      </c>
      <c r="K37" s="27">
        <f>SUM(K38:K39)</f>
        <v>0</v>
      </c>
    </row>
    <row r="38" spans="1:11" s="2" customFormat="1" ht="25.05" customHeight="1">
      <c r="A38" s="28" t="s">
        <v>127</v>
      </c>
      <c r="B38" s="29" t="s">
        <v>126</v>
      </c>
      <c r="C38" s="29" t="s">
        <v>129</v>
      </c>
      <c r="D38" s="29" t="s">
        <v>117</v>
      </c>
      <c r="E38" s="28" t="s">
        <v>160</v>
      </c>
      <c r="F38" s="31" t="s">
        <v>3</v>
      </c>
      <c r="G38" s="32">
        <v>75</v>
      </c>
      <c r="H38" s="33">
        <v>0</v>
      </c>
      <c r="I38" s="34">
        <f>G38*H38</f>
        <v>0</v>
      </c>
      <c r="J38" s="34">
        <f>PRODUCT(0.2,I38)</f>
        <v>0</v>
      </c>
      <c r="K38" s="34">
        <f>SUM(I38,J38)</f>
        <v>0</v>
      </c>
    </row>
    <row r="39" spans="1:11" s="2" customFormat="1" ht="25.05" customHeight="1">
      <c r="A39" s="28" t="s">
        <v>128</v>
      </c>
      <c r="B39" s="29" t="s">
        <v>126</v>
      </c>
      <c r="C39" s="29" t="s">
        <v>130</v>
      </c>
      <c r="D39" s="29" t="s">
        <v>131</v>
      </c>
      <c r="E39" s="28" t="s">
        <v>27</v>
      </c>
      <c r="F39" s="31" t="s">
        <v>3</v>
      </c>
      <c r="G39" s="32">
        <v>8</v>
      </c>
      <c r="H39" s="33">
        <v>0</v>
      </c>
      <c r="I39" s="34">
        <f>G39*H39</f>
        <v>0</v>
      </c>
      <c r="J39" s="34">
        <f>PRODUCT(0.2,I39)</f>
        <v>0</v>
      </c>
      <c r="K39" s="34">
        <f>SUM(I39,J39)</f>
        <v>0</v>
      </c>
    </row>
    <row r="40" spans="1:11" ht="17.25" customHeight="1">
      <c r="A40" s="37"/>
      <c r="B40" s="38"/>
      <c r="C40" s="38"/>
      <c r="D40" s="38"/>
      <c r="E40" s="39"/>
      <c r="F40" s="40"/>
      <c r="G40" s="41"/>
      <c r="H40" s="42"/>
      <c r="I40" s="43"/>
      <c r="J40" s="43"/>
      <c r="K40" s="43"/>
    </row>
    <row r="41" spans="1:11" s="2" customFormat="1" ht="31.2" customHeight="1">
      <c r="A41" s="47" t="s">
        <v>18</v>
      </c>
      <c r="B41" s="60" t="s">
        <v>139</v>
      </c>
      <c r="C41" s="61"/>
      <c r="D41" s="62"/>
      <c r="E41" s="48"/>
      <c r="F41" s="57" t="s">
        <v>11</v>
      </c>
      <c r="G41" s="58"/>
      <c r="H41" s="59"/>
      <c r="I41" s="27">
        <f>SUM(I42:I42)</f>
        <v>0</v>
      </c>
      <c r="J41" s="27">
        <f>SUM(J42:J42)</f>
        <v>0</v>
      </c>
      <c r="K41" s="27">
        <f>SUM(K42:K42)</f>
        <v>0</v>
      </c>
    </row>
    <row r="42" spans="1:11" s="2" customFormat="1" ht="25.05" customHeight="1">
      <c r="A42" s="28" t="s">
        <v>140</v>
      </c>
      <c r="B42" s="29" t="s">
        <v>142</v>
      </c>
      <c r="C42" s="29" t="s">
        <v>141</v>
      </c>
      <c r="D42" s="29" t="s">
        <v>143</v>
      </c>
      <c r="E42" s="28" t="s">
        <v>55</v>
      </c>
      <c r="F42" s="31" t="s">
        <v>3</v>
      </c>
      <c r="G42" s="32">
        <v>1</v>
      </c>
      <c r="H42" s="33">
        <v>0</v>
      </c>
      <c r="I42" s="34">
        <f>G42*H42</f>
        <v>0</v>
      </c>
      <c r="J42" s="34">
        <f>PRODUCT(0.2,I42)</f>
        <v>0</v>
      </c>
      <c r="K42" s="34">
        <f>SUM(I42,J42)</f>
        <v>0</v>
      </c>
    </row>
    <row r="43" spans="1:11" ht="17.25" customHeight="1">
      <c r="A43" s="37"/>
      <c r="B43" s="38"/>
      <c r="C43" s="38"/>
      <c r="D43" s="38"/>
      <c r="E43" s="39"/>
      <c r="F43" s="40"/>
      <c r="G43" s="41"/>
      <c r="H43" s="42"/>
      <c r="I43" s="43"/>
      <c r="J43" s="43"/>
      <c r="K43" s="43"/>
    </row>
    <row r="44" spans="1:11" s="2" customFormat="1" ht="31.2" customHeight="1">
      <c r="A44" s="47" t="s">
        <v>172</v>
      </c>
      <c r="B44" s="60" t="s">
        <v>32</v>
      </c>
      <c r="C44" s="61"/>
      <c r="D44" s="62"/>
      <c r="E44" s="48"/>
      <c r="F44" s="57" t="s">
        <v>11</v>
      </c>
      <c r="G44" s="58"/>
      <c r="H44" s="59"/>
      <c r="I44" s="27">
        <f>SUM(I45:I52)</f>
        <v>0</v>
      </c>
      <c r="J44" s="27">
        <f>SUM(J45:J52)</f>
        <v>0</v>
      </c>
      <c r="K44" s="27">
        <f>SUM(K45:K52)</f>
        <v>0</v>
      </c>
    </row>
    <row r="45" spans="1:11" s="11" customFormat="1" ht="25.05" customHeight="1">
      <c r="A45" s="28" t="s">
        <v>149</v>
      </c>
      <c r="B45" s="29"/>
      <c r="C45" s="29" t="s">
        <v>144</v>
      </c>
      <c r="D45" s="29" t="s">
        <v>33</v>
      </c>
      <c r="E45" s="28"/>
      <c r="F45" s="31" t="s">
        <v>3</v>
      </c>
      <c r="G45" s="32">
        <v>1</v>
      </c>
      <c r="H45" s="33">
        <v>0</v>
      </c>
      <c r="I45" s="34">
        <f t="shared" ref="I45:I52" si="15">G45*H45</f>
        <v>0</v>
      </c>
      <c r="J45" s="34">
        <f>PRODUCT(0.2,I45)</f>
        <v>0</v>
      </c>
      <c r="K45" s="34">
        <f>SUM(I45,J45)</f>
        <v>0</v>
      </c>
    </row>
    <row r="46" spans="1:11" s="11" customFormat="1" ht="25.05" customHeight="1">
      <c r="A46" s="28" t="s">
        <v>150</v>
      </c>
      <c r="B46" s="29"/>
      <c r="C46" s="29" t="s">
        <v>34</v>
      </c>
      <c r="D46" s="29" t="s">
        <v>33</v>
      </c>
      <c r="E46" s="28"/>
      <c r="F46" s="31" t="s">
        <v>3</v>
      </c>
      <c r="G46" s="32">
        <v>1</v>
      </c>
      <c r="H46" s="33">
        <v>0</v>
      </c>
      <c r="I46" s="34">
        <f t="shared" si="15"/>
        <v>0</v>
      </c>
      <c r="J46" s="34">
        <f t="shared" ref="J46:J52" si="16">PRODUCT(0.2,I46)</f>
        <v>0</v>
      </c>
      <c r="K46" s="34">
        <f t="shared" ref="K46:K52" si="17">SUM(I46,J46)</f>
        <v>0</v>
      </c>
    </row>
    <row r="47" spans="1:11" s="11" customFormat="1" ht="25.05" customHeight="1">
      <c r="A47" s="28" t="s">
        <v>151</v>
      </c>
      <c r="B47" s="29"/>
      <c r="C47" s="29" t="s">
        <v>35</v>
      </c>
      <c r="D47" s="29" t="s">
        <v>33</v>
      </c>
      <c r="E47" s="28"/>
      <c r="F47" s="31" t="s">
        <v>3</v>
      </c>
      <c r="G47" s="32">
        <v>1</v>
      </c>
      <c r="H47" s="33">
        <v>0</v>
      </c>
      <c r="I47" s="34">
        <f t="shared" si="15"/>
        <v>0</v>
      </c>
      <c r="J47" s="34">
        <f t="shared" ref="J47" si="18">PRODUCT(0.2,I47)</f>
        <v>0</v>
      </c>
      <c r="K47" s="34">
        <f t="shared" ref="K47" si="19">SUM(I47,J47)</f>
        <v>0</v>
      </c>
    </row>
    <row r="48" spans="1:11" s="11" customFormat="1" ht="25.05" customHeight="1">
      <c r="A48" s="28" t="s">
        <v>152</v>
      </c>
      <c r="B48" s="29"/>
      <c r="C48" s="29" t="s">
        <v>164</v>
      </c>
      <c r="D48" s="29" t="s">
        <v>33</v>
      </c>
      <c r="E48" s="28"/>
      <c r="F48" s="31" t="s">
        <v>3</v>
      </c>
      <c r="G48" s="32">
        <v>1</v>
      </c>
      <c r="H48" s="33">
        <v>0</v>
      </c>
      <c r="I48" s="34">
        <f t="shared" si="15"/>
        <v>0</v>
      </c>
      <c r="J48" s="34">
        <f t="shared" si="16"/>
        <v>0</v>
      </c>
      <c r="K48" s="34">
        <f t="shared" si="17"/>
        <v>0</v>
      </c>
    </row>
    <row r="49" spans="1:246" s="11" customFormat="1" ht="25.05" customHeight="1">
      <c r="A49" s="28" t="s">
        <v>153</v>
      </c>
      <c r="B49" s="29"/>
      <c r="C49" s="29" t="s">
        <v>145</v>
      </c>
      <c r="D49" s="29" t="s">
        <v>33</v>
      </c>
      <c r="E49" s="28"/>
      <c r="F49" s="31" t="s">
        <v>3</v>
      </c>
      <c r="G49" s="32">
        <v>1</v>
      </c>
      <c r="H49" s="33">
        <v>0</v>
      </c>
      <c r="I49" s="34">
        <f t="shared" si="15"/>
        <v>0</v>
      </c>
      <c r="J49" s="34">
        <f t="shared" si="16"/>
        <v>0</v>
      </c>
      <c r="K49" s="34">
        <f t="shared" si="17"/>
        <v>0</v>
      </c>
    </row>
    <row r="50" spans="1:246" s="11" customFormat="1" ht="25.05" customHeight="1">
      <c r="A50" s="28" t="s">
        <v>154</v>
      </c>
      <c r="B50" s="29"/>
      <c r="C50" s="29" t="s">
        <v>146</v>
      </c>
      <c r="D50" s="29" t="s">
        <v>165</v>
      </c>
      <c r="E50" s="28"/>
      <c r="F50" s="31" t="s">
        <v>3</v>
      </c>
      <c r="G50" s="32">
        <v>8</v>
      </c>
      <c r="H50" s="33">
        <v>0</v>
      </c>
      <c r="I50" s="34">
        <f t="shared" si="15"/>
        <v>0</v>
      </c>
      <c r="J50" s="34">
        <f t="shared" si="16"/>
        <v>0</v>
      </c>
      <c r="K50" s="34">
        <f t="shared" si="17"/>
        <v>0</v>
      </c>
    </row>
    <row r="51" spans="1:246" s="11" customFormat="1" ht="25.05" customHeight="1">
      <c r="A51" s="28" t="s">
        <v>155</v>
      </c>
      <c r="B51" s="29"/>
      <c r="C51" s="29" t="s">
        <v>147</v>
      </c>
      <c r="D51" s="29" t="s">
        <v>166</v>
      </c>
      <c r="E51" s="28"/>
      <c r="F51" s="31" t="s">
        <v>3</v>
      </c>
      <c r="G51" s="32">
        <v>1</v>
      </c>
      <c r="H51" s="33">
        <v>0</v>
      </c>
      <c r="I51" s="34">
        <f t="shared" si="15"/>
        <v>0</v>
      </c>
      <c r="J51" s="34">
        <f t="shared" si="16"/>
        <v>0</v>
      </c>
      <c r="K51" s="34">
        <f t="shared" si="17"/>
        <v>0</v>
      </c>
    </row>
    <row r="52" spans="1:246" s="11" customFormat="1" ht="25.05" customHeight="1">
      <c r="A52" s="28" t="s">
        <v>156</v>
      </c>
      <c r="B52" s="29"/>
      <c r="C52" s="29" t="s">
        <v>148</v>
      </c>
      <c r="D52" s="29" t="s">
        <v>33</v>
      </c>
      <c r="E52" s="28"/>
      <c r="F52" s="31" t="s">
        <v>3</v>
      </c>
      <c r="G52" s="32">
        <v>1</v>
      </c>
      <c r="H52" s="33">
        <v>0</v>
      </c>
      <c r="I52" s="34">
        <f t="shared" si="15"/>
        <v>0</v>
      </c>
      <c r="J52" s="34">
        <f t="shared" si="16"/>
        <v>0</v>
      </c>
      <c r="K52" s="34">
        <f t="shared" si="17"/>
        <v>0</v>
      </c>
    </row>
    <row r="53" spans="1:246" ht="16.05" customHeight="1">
      <c r="A53" s="37"/>
      <c r="B53" s="38"/>
      <c r="C53" s="38"/>
      <c r="D53" s="38"/>
      <c r="E53" s="39"/>
      <c r="F53" s="40"/>
      <c r="G53" s="41"/>
      <c r="H53" s="42"/>
      <c r="I53" s="34"/>
      <c r="J53" s="43"/>
      <c r="K53" s="43"/>
    </row>
    <row r="54" spans="1:246" s="2" customFormat="1" ht="31.2" customHeight="1">
      <c r="A54" s="47" t="s">
        <v>171</v>
      </c>
      <c r="B54" s="60" t="s">
        <v>17</v>
      </c>
      <c r="C54" s="61"/>
      <c r="D54" s="62"/>
      <c r="E54" s="25"/>
      <c r="F54" s="57" t="s">
        <v>11</v>
      </c>
      <c r="G54" s="58"/>
      <c r="H54" s="59"/>
      <c r="I54" s="27">
        <f>SUM(I55:I55)</f>
        <v>0</v>
      </c>
      <c r="J54" s="27">
        <f>SUM(J55:J55)</f>
        <v>0</v>
      </c>
      <c r="K54" s="27">
        <f>SUM(K55:K55)</f>
        <v>0</v>
      </c>
    </row>
    <row r="55" spans="1:246" s="2" customFormat="1" ht="25.05" customHeight="1">
      <c r="A55" s="28"/>
      <c r="B55" s="63" t="s">
        <v>12</v>
      </c>
      <c r="C55" s="64"/>
      <c r="D55" s="65"/>
      <c r="E55" s="49"/>
      <c r="F55" s="31" t="s">
        <v>0</v>
      </c>
      <c r="G55" s="32">
        <v>1</v>
      </c>
      <c r="H55" s="33">
        <v>0</v>
      </c>
      <c r="I55" s="34">
        <f>G55*H55</f>
        <v>0</v>
      </c>
      <c r="J55" s="34">
        <f>PRODUCT(0.2,I55)</f>
        <v>0</v>
      </c>
      <c r="K55" s="34">
        <f>SUM(I55,J55)</f>
        <v>0</v>
      </c>
    </row>
    <row r="56" spans="1:246" ht="17.25" customHeight="1">
      <c r="A56" s="37"/>
      <c r="B56" s="38"/>
      <c r="C56" s="38"/>
      <c r="D56" s="38"/>
      <c r="E56" s="39"/>
      <c r="F56" s="40"/>
      <c r="G56" s="41"/>
      <c r="H56" s="42"/>
      <c r="I56" s="43"/>
      <c r="J56" s="43"/>
      <c r="K56" s="43"/>
    </row>
    <row r="57" spans="1:246" s="2" customFormat="1" ht="31.2" customHeight="1">
      <c r="A57" s="47" t="s">
        <v>38</v>
      </c>
      <c r="B57" s="60" t="s">
        <v>5</v>
      </c>
      <c r="C57" s="61"/>
      <c r="D57" s="62"/>
      <c r="E57" s="26"/>
      <c r="F57" s="57" t="s">
        <v>11</v>
      </c>
      <c r="G57" s="58"/>
      <c r="H57" s="59"/>
      <c r="I57" s="27">
        <f>SUM(I58:I58)</f>
        <v>0</v>
      </c>
      <c r="J57" s="27">
        <f>SUM(J58:J58)</f>
        <v>0</v>
      </c>
      <c r="K57" s="27">
        <f>SUM(K58:K58)</f>
        <v>0</v>
      </c>
    </row>
    <row r="58" spans="1:246" s="2" customFormat="1" ht="25.05" customHeight="1">
      <c r="A58" s="28"/>
      <c r="B58" s="63" t="s">
        <v>36</v>
      </c>
      <c r="C58" s="64"/>
      <c r="D58" s="65"/>
      <c r="E58" s="49"/>
      <c r="F58" s="31" t="s">
        <v>0</v>
      </c>
      <c r="G58" s="32">
        <v>1</v>
      </c>
      <c r="H58" s="33">
        <v>0</v>
      </c>
      <c r="I58" s="34">
        <f>G58*H58</f>
        <v>0</v>
      </c>
      <c r="J58" s="34">
        <f>PRODUCT(0.2,I58)</f>
        <v>0</v>
      </c>
      <c r="K58" s="34">
        <f>SUM(I58,J58)</f>
        <v>0</v>
      </c>
    </row>
    <row r="59" spans="1:246" ht="17.25" customHeight="1">
      <c r="A59" s="37"/>
      <c r="B59" s="38"/>
      <c r="C59" s="38"/>
      <c r="D59" s="38"/>
      <c r="E59" s="39"/>
      <c r="F59" s="40"/>
      <c r="G59" s="41"/>
      <c r="H59" s="42"/>
      <c r="I59" s="43"/>
      <c r="J59" s="43"/>
      <c r="K59" s="43"/>
    </row>
    <row r="60" spans="1:246" s="2" customFormat="1" ht="31.2" customHeight="1">
      <c r="A60" s="47" t="s">
        <v>39</v>
      </c>
      <c r="B60" s="60" t="s">
        <v>6</v>
      </c>
      <c r="C60" s="61"/>
      <c r="D60" s="62"/>
      <c r="E60" s="26"/>
      <c r="F60" s="57" t="s">
        <v>11</v>
      </c>
      <c r="G60" s="58"/>
      <c r="H60" s="59"/>
      <c r="I60" s="27">
        <f>SUM(I61:I61)</f>
        <v>0</v>
      </c>
      <c r="J60" s="27">
        <f>SUM(J61:J61)</f>
        <v>0</v>
      </c>
      <c r="K60" s="27">
        <f>SUM(K61:K61)</f>
        <v>0</v>
      </c>
    </row>
    <row r="61" spans="1:246" s="2" customFormat="1" ht="25.05" customHeight="1">
      <c r="A61" s="28"/>
      <c r="B61" s="69" t="s">
        <v>173</v>
      </c>
      <c r="C61" s="70"/>
      <c r="D61" s="71"/>
      <c r="E61" s="49"/>
      <c r="F61" s="31" t="s">
        <v>0</v>
      </c>
      <c r="G61" s="32">
        <v>1</v>
      </c>
      <c r="H61" s="33">
        <v>0</v>
      </c>
      <c r="I61" s="34">
        <f>G61*H61</f>
        <v>0</v>
      </c>
      <c r="J61" s="34">
        <f>PRODUCT(0.2,I61)</f>
        <v>0</v>
      </c>
      <c r="K61" s="34">
        <f>SUM(I61,J61)</f>
        <v>0</v>
      </c>
    </row>
    <row r="62" spans="1:246" s="2" customFormat="1" ht="48.75" customHeight="1">
      <c r="A62" s="50"/>
      <c r="B62" s="38"/>
      <c r="C62" s="38"/>
      <c r="D62" s="38"/>
      <c r="E62" s="50"/>
      <c r="F62" s="40"/>
      <c r="G62" s="51"/>
      <c r="H62" s="52"/>
      <c r="I62" s="53"/>
      <c r="J62" s="53"/>
      <c r="K62" s="53"/>
    </row>
    <row r="63" spans="1:246" s="2" customFormat="1" ht="30" customHeight="1">
      <c r="A63" s="68" t="s">
        <v>169</v>
      </c>
      <c r="B63" s="68"/>
      <c r="C63" s="68"/>
      <c r="D63" s="68"/>
      <c r="E63" s="68"/>
      <c r="F63" s="68"/>
      <c r="G63" s="68"/>
      <c r="H63" s="68"/>
      <c r="I63" s="68"/>
      <c r="J63" s="54" t="s">
        <v>2</v>
      </c>
      <c r="K63" s="54">
        <f>I60+I57+I54+I41+I37+I28+I14+I5+I44</f>
        <v>0</v>
      </c>
      <c r="L63" s="3"/>
      <c r="M63" s="3"/>
      <c r="N63" s="3"/>
      <c r="O63" s="3"/>
      <c r="P63" s="3"/>
      <c r="Q63" s="3"/>
      <c r="R63" s="3"/>
      <c r="S63" s="3"/>
      <c r="T63" s="3"/>
      <c r="U63" s="3"/>
      <c r="V63" s="3"/>
      <c r="W63" s="3"/>
      <c r="X63" s="3"/>
      <c r="Y63" s="4"/>
      <c r="Z63" s="3"/>
      <c r="AA63" s="3"/>
      <c r="AB63" s="3"/>
      <c r="AC63" s="3"/>
      <c r="AD63" s="3"/>
      <c r="AE63" s="3"/>
      <c r="AF63" s="3"/>
      <c r="AG63" s="3"/>
      <c r="AH63" s="3"/>
      <c r="AI63" s="3"/>
      <c r="AJ63" s="3"/>
      <c r="AK63" s="3"/>
      <c r="AL63" s="3"/>
      <c r="AM63" s="4"/>
      <c r="AN63" s="3"/>
      <c r="AO63" s="3"/>
      <c r="AP63" s="3"/>
      <c r="AQ63" s="3"/>
      <c r="AR63" s="5"/>
      <c r="AS63" s="5"/>
      <c r="AT63" s="5"/>
      <c r="AU63" s="5"/>
      <c r="AV63" s="5"/>
      <c r="AW63" s="5"/>
      <c r="AX63" s="5"/>
      <c r="AY63" s="5"/>
      <c r="AZ63" s="5"/>
      <c r="BA63" s="4"/>
      <c r="BB63" s="5"/>
      <c r="BC63" s="5"/>
      <c r="BD63" s="5"/>
      <c r="BE63" s="5"/>
      <c r="BF63" s="5"/>
      <c r="BG63" s="5"/>
      <c r="BH63" s="5"/>
      <c r="BI63" s="5"/>
      <c r="BJ63" s="5"/>
      <c r="BK63" s="5"/>
      <c r="BL63" s="5"/>
      <c r="BM63" s="5"/>
      <c r="BN63" s="5"/>
      <c r="BO63" s="4"/>
      <c r="BP63" s="5"/>
      <c r="BQ63" s="5"/>
      <c r="BR63" s="5"/>
      <c r="BS63" s="5"/>
      <c r="BT63" s="5"/>
      <c r="BU63" s="5"/>
      <c r="BV63" s="5"/>
      <c r="BW63" s="5"/>
      <c r="BX63" s="5"/>
      <c r="BY63" s="5"/>
      <c r="BZ63" s="5"/>
      <c r="CA63" s="5"/>
      <c r="CB63" s="5"/>
      <c r="CC63" s="4"/>
      <c r="CD63" s="5"/>
      <c r="CE63" s="5"/>
      <c r="CF63" s="5"/>
      <c r="CG63" s="5"/>
      <c r="CH63" s="5"/>
      <c r="CI63" s="5"/>
      <c r="CJ63" s="5"/>
      <c r="CK63" s="5"/>
      <c r="CL63" s="5"/>
      <c r="CM63" s="5"/>
      <c r="CN63" s="5"/>
      <c r="CO63" s="5"/>
      <c r="CP63" s="5"/>
      <c r="CQ63" s="4"/>
      <c r="CR63" s="5"/>
      <c r="CS63" s="5"/>
      <c r="CT63" s="5"/>
      <c r="CU63" s="5"/>
      <c r="CV63" s="5"/>
      <c r="CW63" s="5"/>
      <c r="CX63" s="5"/>
      <c r="CY63" s="5"/>
      <c r="CZ63" s="5"/>
      <c r="DA63" s="5"/>
      <c r="DB63" s="5"/>
      <c r="DC63" s="5"/>
      <c r="DD63" s="5"/>
      <c r="DE63" s="4"/>
      <c r="DF63" s="5"/>
      <c r="DG63" s="5"/>
      <c r="DH63" s="5"/>
      <c r="DI63" s="5"/>
      <c r="DJ63" s="5"/>
      <c r="DK63" s="5"/>
      <c r="DL63" s="5"/>
      <c r="DM63" s="5"/>
      <c r="DN63" s="5"/>
      <c r="DO63" s="5"/>
      <c r="DP63" s="5"/>
      <c r="DQ63" s="5"/>
      <c r="DR63" s="5"/>
      <c r="DS63" s="4"/>
      <c r="DT63" s="5"/>
      <c r="DU63" s="5"/>
      <c r="DV63" s="5"/>
      <c r="DW63" s="5"/>
      <c r="DX63" s="5"/>
      <c r="DY63" s="5"/>
      <c r="DZ63" s="5"/>
      <c r="EA63" s="5"/>
      <c r="EB63" s="5"/>
      <c r="EC63" s="5"/>
      <c r="ED63" s="5"/>
      <c r="EE63" s="5"/>
      <c r="EF63" s="5"/>
      <c r="EG63" s="4"/>
      <c r="EH63" s="5"/>
      <c r="EI63" s="5"/>
      <c r="EJ63" s="5"/>
      <c r="EK63" s="5"/>
      <c r="EL63" s="5"/>
      <c r="EM63" s="5"/>
      <c r="EN63" s="5"/>
      <c r="EO63" s="5"/>
      <c r="EP63" s="5"/>
      <c r="EQ63" s="5"/>
      <c r="ER63" s="5"/>
      <c r="ES63" s="5"/>
      <c r="ET63" s="5"/>
      <c r="EU63" s="4"/>
      <c r="EV63" s="5"/>
      <c r="EW63" s="5"/>
      <c r="EX63" s="5"/>
      <c r="EY63" s="5"/>
      <c r="EZ63" s="5"/>
      <c r="FA63" s="5"/>
      <c r="FB63" s="5"/>
      <c r="FC63" s="5"/>
      <c r="FD63" s="5"/>
      <c r="FE63" s="5"/>
      <c r="FF63" s="5"/>
      <c r="FG63" s="5"/>
      <c r="FH63" s="5"/>
      <c r="FI63" s="4"/>
      <c r="FJ63" s="5"/>
      <c r="FK63" s="5"/>
      <c r="FL63" s="5"/>
      <c r="FM63" s="5"/>
      <c r="FN63" s="5"/>
      <c r="FO63" s="5"/>
      <c r="FP63" s="5"/>
      <c r="FQ63" s="5"/>
      <c r="FR63" s="5"/>
      <c r="FS63" s="5"/>
      <c r="FT63" s="5"/>
      <c r="FU63" s="5"/>
      <c r="FV63" s="5"/>
      <c r="FW63" s="4"/>
      <c r="FX63" s="5"/>
      <c r="FY63" s="5"/>
      <c r="FZ63" s="5"/>
      <c r="GA63" s="5"/>
      <c r="GB63" s="5"/>
      <c r="GC63" s="5"/>
      <c r="GD63" s="5"/>
      <c r="GE63" s="5"/>
      <c r="GF63" s="5"/>
      <c r="GG63" s="5"/>
      <c r="GH63" s="5"/>
      <c r="GI63" s="5"/>
      <c r="GJ63" s="5"/>
      <c r="GK63" s="4"/>
      <c r="GL63" s="5"/>
      <c r="GM63" s="5"/>
      <c r="GN63" s="5"/>
      <c r="GO63" s="5"/>
      <c r="GP63" s="5"/>
      <c r="GQ63" s="5"/>
      <c r="GR63" s="5"/>
      <c r="GS63" s="5"/>
      <c r="GT63" s="5"/>
      <c r="GU63" s="5"/>
      <c r="GV63" s="5"/>
      <c r="GW63" s="5"/>
      <c r="GX63" s="5"/>
      <c r="GY63" s="4"/>
      <c r="GZ63" s="5"/>
      <c r="HA63" s="5"/>
      <c r="HB63" s="5"/>
      <c r="HC63" s="5"/>
      <c r="HD63" s="5"/>
      <c r="HE63" s="5"/>
      <c r="HF63" s="5"/>
      <c r="HG63" s="5"/>
      <c r="HH63" s="5"/>
      <c r="HI63" s="5"/>
      <c r="HJ63" s="5"/>
      <c r="HK63" s="5"/>
      <c r="HL63" s="5"/>
      <c r="HM63" s="4"/>
      <c r="HN63" s="5"/>
      <c r="HO63" s="5"/>
      <c r="HP63" s="5"/>
      <c r="HQ63" s="5"/>
      <c r="HR63" s="5"/>
      <c r="HS63" s="5"/>
      <c r="HT63" s="5"/>
      <c r="HU63" s="5"/>
      <c r="HV63" s="5"/>
      <c r="HW63" s="5"/>
      <c r="HX63" s="5"/>
      <c r="HY63" s="5"/>
      <c r="HZ63" s="5"/>
      <c r="IA63" s="4"/>
      <c r="IB63" s="5"/>
      <c r="IC63" s="5"/>
      <c r="ID63" s="5"/>
      <c r="IE63" s="5"/>
      <c r="IF63" s="5"/>
      <c r="IG63" s="5"/>
      <c r="IH63" s="5"/>
      <c r="II63" s="5"/>
      <c r="IJ63" s="5"/>
      <c r="IK63" s="5"/>
      <c r="IL63" s="5"/>
    </row>
    <row r="64" spans="1:246" s="2" customFormat="1" ht="30" customHeight="1">
      <c r="A64" s="68"/>
      <c r="B64" s="68"/>
      <c r="C64" s="68"/>
      <c r="D64" s="68"/>
      <c r="E64" s="68"/>
      <c r="F64" s="68"/>
      <c r="G64" s="68"/>
      <c r="H64" s="68"/>
      <c r="I64" s="68"/>
      <c r="J64" s="27" t="s">
        <v>10</v>
      </c>
      <c r="K64" s="27">
        <f>K63*20%</f>
        <v>0</v>
      </c>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row>
    <row r="65" spans="1:246" s="2" customFormat="1" ht="30" customHeight="1">
      <c r="A65" s="68"/>
      <c r="B65" s="68"/>
      <c r="C65" s="68"/>
      <c r="D65" s="68"/>
      <c r="E65" s="68"/>
      <c r="F65" s="68"/>
      <c r="G65" s="68"/>
      <c r="H65" s="68"/>
      <c r="I65" s="68"/>
      <c r="J65" s="54" t="s">
        <v>1</v>
      </c>
      <c r="K65" s="54">
        <f>K63+K64</f>
        <v>0</v>
      </c>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5"/>
      <c r="CZ65" s="5"/>
      <c r="DA65" s="5"/>
      <c r="DB65" s="5"/>
      <c r="DC65" s="5"/>
      <c r="DD65" s="5"/>
      <c r="DE65" s="5"/>
      <c r="DF65" s="5"/>
      <c r="DG65" s="5"/>
      <c r="DH65" s="5"/>
      <c r="DI65" s="5"/>
      <c r="DJ65" s="5"/>
      <c r="DK65" s="5"/>
      <c r="DL65" s="5"/>
      <c r="DM65" s="5"/>
      <c r="DN65" s="5"/>
      <c r="DO65" s="5"/>
      <c r="DP65" s="5"/>
      <c r="DQ65" s="5"/>
      <c r="DR65" s="5"/>
      <c r="DS65" s="5"/>
      <c r="DT65" s="5"/>
      <c r="DU65" s="5"/>
      <c r="DV65" s="5"/>
      <c r="DW65" s="5"/>
      <c r="DX65" s="5"/>
      <c r="DY65" s="5"/>
      <c r="DZ65" s="5"/>
      <c r="EA65" s="5"/>
      <c r="EB65" s="5"/>
      <c r="EC65" s="5"/>
      <c r="ED65" s="5"/>
      <c r="EE65" s="5"/>
      <c r="EF65" s="5"/>
      <c r="EG65" s="5"/>
      <c r="EH65" s="5"/>
      <c r="EI65" s="5"/>
      <c r="EJ65" s="5"/>
      <c r="EK65" s="5"/>
      <c r="EL65" s="5"/>
      <c r="EM65" s="5"/>
      <c r="EN65" s="5"/>
      <c r="EO65" s="5"/>
      <c r="EP65" s="5"/>
      <c r="EQ65" s="5"/>
      <c r="ER65" s="5"/>
      <c r="ES65" s="5"/>
      <c r="ET65" s="5"/>
      <c r="EU65" s="5"/>
      <c r="EV65" s="5"/>
      <c r="EW65" s="5"/>
      <c r="EX65" s="5"/>
      <c r="EY65" s="5"/>
      <c r="EZ65" s="5"/>
      <c r="FA65" s="5"/>
      <c r="FB65" s="5"/>
      <c r="FC65" s="5"/>
      <c r="FD65" s="5"/>
      <c r="FE65" s="5"/>
      <c r="FF65" s="5"/>
      <c r="FG65" s="5"/>
      <c r="FH65" s="5"/>
      <c r="FI65" s="5"/>
      <c r="FJ65" s="5"/>
      <c r="FK65" s="5"/>
      <c r="FL65" s="5"/>
      <c r="FM65" s="5"/>
      <c r="FN65" s="5"/>
      <c r="FO65" s="5"/>
      <c r="FP65" s="5"/>
      <c r="FQ65" s="5"/>
      <c r="FR65" s="5"/>
      <c r="FS65" s="5"/>
      <c r="FT65" s="5"/>
      <c r="FU65" s="5"/>
      <c r="FV65" s="5"/>
      <c r="FW65" s="5"/>
      <c r="FX65" s="5"/>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row>
    <row r="66" spans="1:246" s="2" customFormat="1" ht="42.45" customHeight="1">
      <c r="A66" s="55"/>
      <c r="B66" s="38"/>
      <c r="C66" s="38"/>
      <c r="D66" s="38"/>
      <c r="E66" s="55"/>
      <c r="F66" s="40"/>
      <c r="G66" s="51"/>
      <c r="H66" s="52"/>
      <c r="I66" s="53"/>
      <c r="J66" s="53"/>
      <c r="K66" s="53"/>
    </row>
  </sheetData>
  <sheetProtection selectLockedCells="1" selectUnlockedCells="1"/>
  <mergeCells count="24">
    <mergeCell ref="A63:I65"/>
    <mergeCell ref="F14:H14"/>
    <mergeCell ref="F28:H28"/>
    <mergeCell ref="F37:H37"/>
    <mergeCell ref="B28:D28"/>
    <mergeCell ref="B14:D14"/>
    <mergeCell ref="B60:D60"/>
    <mergeCell ref="F60:H60"/>
    <mergeCell ref="B61:D61"/>
    <mergeCell ref="B57:D57"/>
    <mergeCell ref="F57:H57"/>
    <mergeCell ref="F41:H41"/>
    <mergeCell ref="B58:D58"/>
    <mergeCell ref="B41:D41"/>
    <mergeCell ref="B54:D54"/>
    <mergeCell ref="A1:K1"/>
    <mergeCell ref="A2:K2"/>
    <mergeCell ref="F5:H5"/>
    <mergeCell ref="B5:D5"/>
    <mergeCell ref="F54:H54"/>
    <mergeCell ref="B44:D44"/>
    <mergeCell ref="F44:H44"/>
    <mergeCell ref="B37:D37"/>
    <mergeCell ref="B55:D55"/>
  </mergeCells>
  <pageMargins left="0.2" right="0.2" top="0.2" bottom="0.65000000000000013" header="0.51" footer="0.2"/>
  <pageSetup paperSize="9" scale="37" firstPageNumber="0" fitToHeight="0" orientation="portrait" horizontalDpi="300" verticalDpi="300" copies="2" r:id="rId1"/>
  <headerFooter alignWithMargins="0">
    <oddFooter>&amp;C&amp;12&amp;P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3 - DPGF</vt:lpstr>
      <vt:lpstr>'LOT 3 - DPGF'!__xlnm.Print_Area</vt:lpstr>
      <vt:lpstr>'LOT 3 - DPGF'!Zone_d_impression</vt:lpstr>
    </vt:vector>
  </TitlesOfParts>
  <Company>Musée d'Orsay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MARX Perrine</dc:creator>
  <cp:lastModifiedBy>Karine NONNON</cp:lastModifiedBy>
  <cp:lastPrinted>2023-03-07T17:35:09Z</cp:lastPrinted>
  <dcterms:created xsi:type="dcterms:W3CDTF">2022-10-31T13:22:32Z</dcterms:created>
  <dcterms:modified xsi:type="dcterms:W3CDTF">2025-12-23T16:15:14Z</dcterms:modified>
</cp:coreProperties>
</file>